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7632" tabRatio="896" activeTab="1"/>
  </bookViews>
  <sheets>
    <sheet name="Data" sheetId="1" r:id="rId1"/>
    <sheet name="Legend" sheetId="7" r:id="rId2"/>
  </sheets>
  <definedNames>
    <definedName name="_xlnm._FilterDatabase" localSheetId="0" hidden="1">Data!$A$1:$AP$564</definedName>
  </definedNames>
  <calcPr calcId="152511"/>
</workbook>
</file>

<file path=xl/calcChain.xml><?xml version="1.0" encoding="utf-8"?>
<calcChain xmlns="http://schemas.openxmlformats.org/spreadsheetml/2006/main">
  <c r="AM564" i="1" l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N564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N563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N562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N561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N560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N559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N558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N557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N556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N555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N554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N553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N552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N551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N550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N549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N548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N547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N546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N545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N544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N543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N542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N541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N540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N539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N538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N537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N536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N535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N534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N533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N532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N531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N530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N524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N523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N522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N521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N520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N529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N528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N527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N526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N525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N519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N518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N517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N516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N515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N514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N513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N512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N511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N510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N509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N508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N507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N506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N505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N504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N503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N502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N501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N500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N499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N498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N497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N496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N495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N494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N493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N492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U20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U19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U18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U17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</calcChain>
</file>

<file path=xl/sharedStrings.xml><?xml version="1.0" encoding="utf-8"?>
<sst xmlns="http://schemas.openxmlformats.org/spreadsheetml/2006/main" count="1677" uniqueCount="140">
  <si>
    <t>Patch</t>
  </si>
  <si>
    <t>Crop</t>
  </si>
  <si>
    <t>Crop_code</t>
  </si>
  <si>
    <t>Sampling date</t>
  </si>
  <si>
    <t>Sowing date</t>
  </si>
  <si>
    <t>BBCH</t>
  </si>
  <si>
    <t>year</t>
  </si>
  <si>
    <t>Mp</t>
  </si>
  <si>
    <t>Type</t>
  </si>
  <si>
    <t>X</t>
  </si>
  <si>
    <t>Y</t>
  </si>
  <si>
    <t>Bio %N</t>
  </si>
  <si>
    <t>Bio_Dm</t>
  </si>
  <si>
    <t>Bio_N</t>
  </si>
  <si>
    <t>Sand</t>
  </si>
  <si>
    <t>Silt</t>
  </si>
  <si>
    <t>Clay</t>
  </si>
  <si>
    <t>elev</t>
  </si>
  <si>
    <t>aspect</t>
  </si>
  <si>
    <t>slope</t>
  </si>
  <si>
    <t>Green-II</t>
  </si>
  <si>
    <t>Red</t>
  </si>
  <si>
    <t>Red-edge</t>
  </si>
  <si>
    <t>NIR</t>
  </si>
  <si>
    <t>NDVI</t>
  </si>
  <si>
    <t>RDVI</t>
  </si>
  <si>
    <t>RedEdge2</t>
  </si>
  <si>
    <t>GNDVI</t>
  </si>
  <si>
    <t>NDRE</t>
  </si>
  <si>
    <t>EVI2</t>
  </si>
  <si>
    <t>Leaf chlorophyll index (LCI)</t>
  </si>
  <si>
    <t>MSAVI2</t>
  </si>
  <si>
    <t>Red-Edge Chlorophyll Index (Cl)</t>
  </si>
  <si>
    <t>Green Chlorophyll Index (Cl)</t>
  </si>
  <si>
    <t>MSR</t>
  </si>
  <si>
    <t>MSR-RE</t>
  </si>
  <si>
    <t>NIR/RE</t>
  </si>
  <si>
    <t>NIR/R</t>
  </si>
  <si>
    <t>Precipitation</t>
  </si>
  <si>
    <t>Accumulated_PAR</t>
  </si>
  <si>
    <t>Days_Count</t>
  </si>
  <si>
    <t>Rapeseed</t>
  </si>
  <si>
    <t>50</t>
  </si>
  <si>
    <t>yq</t>
  </si>
  <si>
    <t>Ref1_Con</t>
  </si>
  <si>
    <t>Ref_Con</t>
  </si>
  <si>
    <t>Ref1_Red</t>
  </si>
  <si>
    <t>Ref_Red</t>
  </si>
  <si>
    <t>Rye</t>
  </si>
  <si>
    <t>Ref3_Con</t>
  </si>
  <si>
    <t>Ref3_Red</t>
  </si>
  <si>
    <t>Barley</t>
  </si>
  <si>
    <t>Ref2_Con</t>
  </si>
  <si>
    <t>Ref2_Red</t>
  </si>
  <si>
    <t>I</t>
  </si>
  <si>
    <t>mp</t>
  </si>
  <si>
    <t>II</t>
  </si>
  <si>
    <t>III</t>
  </si>
  <si>
    <t>IV</t>
  </si>
  <si>
    <t>V</t>
  </si>
  <si>
    <t>VI</t>
  </si>
  <si>
    <t>Wheat</t>
  </si>
  <si>
    <t>31</t>
  </si>
  <si>
    <t>Ref4_Con</t>
  </si>
  <si>
    <t>Ref4_Red</t>
  </si>
  <si>
    <t>39</t>
  </si>
  <si>
    <t>59</t>
  </si>
  <si>
    <t>65</t>
  </si>
  <si>
    <t>77</t>
  </si>
  <si>
    <t>Sunflower</t>
  </si>
  <si>
    <t>33</t>
  </si>
  <si>
    <t>Ref5_Con</t>
  </si>
  <si>
    <t>Ref5_Red</t>
  </si>
  <si>
    <t>70</t>
  </si>
  <si>
    <t>Maize</t>
  </si>
  <si>
    <t>Ref7_Con</t>
  </si>
  <si>
    <t>Ref7_Red</t>
  </si>
  <si>
    <t>Ref8_Con</t>
  </si>
  <si>
    <t>Ref8_Red</t>
  </si>
  <si>
    <t>61</t>
  </si>
  <si>
    <t>4</t>
  </si>
  <si>
    <t>Soil moisture</t>
  </si>
  <si>
    <t>Variable of interest:</t>
  </si>
  <si>
    <t>Date of measurement:</t>
  </si>
  <si>
    <t>Responsable researcher:</t>
  </si>
  <si>
    <t>Technician/student that took the data:</t>
  </si>
  <si>
    <t>biomass N concentration (%N), Above-ground biomass (kg/ha) and Biomass N uptake (kg N/ha)</t>
  </si>
  <si>
    <t>Cropping cycles 2020-2024 covering six crops (Barley, maize,Rapeseed, Rye, Sunflower and Wheat)</t>
  </si>
  <si>
    <t>Md Tawhid Hossain and Kathrin Grahmann</t>
  </si>
  <si>
    <t>Tawhid Hossain, Robert Zieciak, Motaz Abdelaziz, Anna Engels, Ixchel Hernandez, Christoph Möller, Felix Erbe, Sybille Jünger</t>
  </si>
  <si>
    <t>Sheet name</t>
  </si>
  <si>
    <t>Legend</t>
  </si>
  <si>
    <t>Data</t>
  </si>
  <si>
    <t>Contains metadata about the data</t>
  </si>
  <si>
    <t>Contains data which are geo-referenced and readily usable</t>
  </si>
  <si>
    <t>Table or column heading in the datasheet</t>
  </si>
  <si>
    <t>The name of the patches and reference fields within the patchCROP experiments</t>
  </si>
  <si>
    <t>Crops grown in the patches during the sampling time</t>
  </si>
  <si>
    <t>Simple numeric code to hard code the crops</t>
  </si>
  <si>
    <t>Sampling dates at the designated patches</t>
  </si>
  <si>
    <t>Sowing dates at the designated patches and fields</t>
  </si>
  <si>
    <t>BBCH of the crop on the sampling date</t>
  </si>
  <si>
    <t>defined as 1-4, meaning 2020-21 till 2024</t>
  </si>
  <si>
    <t>Mp are the microplots created as part of the study design of IPP-N Workpackage 2, it's also part of WP-8 within patchCROP project</t>
  </si>
  <si>
    <t xml:space="preserve">Indicates where the biomass cut happened. Here, Mp is the microplots created along a transact from the edge of each patch to the centre of the patch, yq indicates the yield quadrant a static zone set up at all patches which is 18x18 m. and Ref_con Ref_red indicates conventional and reduced pesticides management. </t>
  </si>
  <si>
    <t>Latitude of the biomass cut or the sampling location</t>
  </si>
  <si>
    <t>Longitude of the biomass cut or the sampling location</t>
  </si>
  <si>
    <t>Biomass Nitrogen concentration (%), sample: 10 g; dried and ground; Kjeldahl-method, photometric detection, F-AES, F-ASS; DIN EN 25663</t>
  </si>
  <si>
    <t>Biomass Nitrogen uptake (kg N/ha)calculated by multiplying the (%N) and above-ground biomass Bio_DM (kg/ha)</t>
  </si>
  <si>
    <t>Above-ground biomass dry matter from the biomass cuts scaled into kg/ha</t>
  </si>
  <si>
    <t>Topsoil moisture at 0–5 cm depth (cm³/cm³), derived from PlanetScope, the data ranges between 0 to 1. It's called Planet Labs planetary variable Soil Water Content SWC</t>
  </si>
  <si>
    <t>Sand content (%) of topsoil (0–25 cm depth) from the Geophilus proximal sensor</t>
  </si>
  <si>
    <t>Silt content (%) of topsoil (0–25 cm depth) from the Geophilus proximal sensor</t>
  </si>
  <si>
    <t>Clay content (%) of topsoil (0–25 cm depth) from the Geophilus proximal sensor</t>
  </si>
  <si>
    <t>Elevation at sampling point (m above sea level), main dataset is 1m resolution tif provided by Geobroker</t>
  </si>
  <si>
    <t>Terrain aspect (orientation in degrees).</t>
  </si>
  <si>
    <t>Terrain slope (orientation in degrees).</t>
  </si>
  <si>
    <t>Green band reflectance from PlanetScope image.</t>
  </si>
  <si>
    <t>Red band reflectance from PlanetScope image.</t>
  </si>
  <si>
    <t>RedEdge band reflectance from PlanetScope image.</t>
  </si>
  <si>
    <t>NIR band reflectance from PlanetScope image.</t>
  </si>
  <si>
    <t>Normalized Difference Vegetation Index</t>
  </si>
  <si>
    <t>Renormalized Difference Vegetation Index</t>
  </si>
  <si>
    <t>Secondary red-edge vegetation index</t>
  </si>
  <si>
    <t>Green Normalized Difference Vegetation Index</t>
  </si>
  <si>
    <t>Normalized Difference Red Edge Index</t>
  </si>
  <si>
    <t>Enhanced Vegetation Index 2</t>
  </si>
  <si>
    <t>Index indicating leaf chlorophyll content</t>
  </si>
  <si>
    <t>Modified Soil-Adjusted Vegetation Index</t>
  </si>
  <si>
    <t>Chlorophyll index derived from red-edge band</t>
  </si>
  <si>
    <t>Chlorophyll index derived from green band</t>
  </si>
  <si>
    <t>Modified Simple Ratio vegetation index</t>
  </si>
  <si>
    <t>Modified Simple Ratio using red-edge band</t>
  </si>
  <si>
    <t>Ratio of NIR to red-edge reflectance</t>
  </si>
  <si>
    <t>Ratio of NIR to red reflectance</t>
  </si>
  <si>
    <t>Accumulated precipitation from sowing to sampling (mm)</t>
  </si>
  <si>
    <t>Accumulated photosynthetically active radiation (µmol/m²/s).</t>
  </si>
  <si>
    <t>Number of days between sowing and sampling</t>
  </si>
  <si>
    <t>Contact</t>
  </si>
  <si>
    <t>Kathrin.Grahmann@zalf.de, mdtawhid.hossain@zalf.de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</si>
</sst>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0" fillId="0" borderId="2" xfId="0" applyNumberForma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1" fillId="0" borderId="0" xfId="0" applyFont="1"/>
    <xf numFmtId="0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1DD21"/>
      <color rgb="FFE6F24C"/>
      <color rgb="FF99FF66"/>
      <color rgb="FF00CC00"/>
      <color rgb="FFCC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64"/>
  <sheetViews>
    <sheetView topLeftCell="T1" workbookViewId="0">
      <pane ySplit="1" topLeftCell="A2" activePane="bottomLeft" state="frozen"/>
      <selection pane="bottomLeft" activeCell="A520" sqref="A520:XFD521"/>
    </sheetView>
  </sheetViews>
  <sheetFormatPr defaultRowHeight="14.4" x14ac:dyDescent="0.3"/>
  <cols>
    <col min="3" max="3" width="12.88671875" customWidth="1"/>
    <col min="4" max="4" width="15" customWidth="1"/>
    <col min="5" max="5" width="16.33203125" customWidth="1"/>
    <col min="10" max="10" width="12" customWidth="1"/>
    <col min="11" max="11" width="12.6640625" customWidth="1"/>
    <col min="15" max="15" width="10.6640625" customWidth="1"/>
  </cols>
  <sheetData>
    <row r="1" spans="1:42" ht="31.2" x14ac:dyDescent="0.3">
      <c r="A1" s="1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81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8" t="s">
        <v>38</v>
      </c>
      <c r="AO1" s="9" t="s">
        <v>39</v>
      </c>
      <c r="AP1" s="8" t="s">
        <v>40</v>
      </c>
    </row>
    <row r="2" spans="1:42" x14ac:dyDescent="0.3">
      <c r="A2" s="3">
        <v>21</v>
      </c>
      <c r="B2" s="3" t="s">
        <v>41</v>
      </c>
      <c r="C2" s="10">
        <v>1</v>
      </c>
      <c r="D2" s="11">
        <v>44293</v>
      </c>
      <c r="E2" s="12">
        <v>44075</v>
      </c>
      <c r="F2" s="13" t="s">
        <v>42</v>
      </c>
      <c r="G2" s="14">
        <v>1</v>
      </c>
      <c r="H2" s="3"/>
      <c r="I2" s="10" t="s">
        <v>43</v>
      </c>
      <c r="J2" s="15">
        <v>441279.35</v>
      </c>
      <c r="K2" s="15">
        <v>5810968.0599999996</v>
      </c>
      <c r="L2" s="15">
        <v>3.1212149999999999</v>
      </c>
      <c r="M2" s="15">
        <v>4497.3716926553516</v>
      </c>
      <c r="N2" s="15">
        <v>140.37263987691281</v>
      </c>
      <c r="O2" s="29">
        <v>0.33300000429153442</v>
      </c>
      <c r="P2" s="15">
        <v>71.288929999999993</v>
      </c>
      <c r="Q2" s="15">
        <v>20.53997</v>
      </c>
      <c r="R2" s="15">
        <v>8.1710999999999991</v>
      </c>
      <c r="S2" s="15">
        <v>78.264690000000002</v>
      </c>
      <c r="T2" s="15">
        <v>164.25137000000001</v>
      </c>
      <c r="U2" s="15">
        <v>5.0599999999999999E-2</v>
      </c>
      <c r="V2" s="15">
        <v>735</v>
      </c>
      <c r="W2" s="15">
        <v>513</v>
      </c>
      <c r="X2" s="15">
        <v>1301</v>
      </c>
      <c r="Y2" s="15">
        <v>4767</v>
      </c>
      <c r="Z2" s="15">
        <f t="shared" ref="Z2:Z65" si="0">(Y2-W2)/(Y2+W2)</f>
        <v>0.80568181818181817</v>
      </c>
      <c r="AA2" s="15">
        <f t="shared" ref="AA2:AA65" si="1">(Y2-W2)/((Y2+W2)*0.5)</f>
        <v>1.6113636363636363</v>
      </c>
      <c r="AB2" s="15">
        <f t="shared" ref="AB2:AB65" si="2">(X2-W2)/(X2+W2)</f>
        <v>0.43439911797133407</v>
      </c>
      <c r="AC2" s="15">
        <f t="shared" ref="AC2:AC65" si="3">(Y2-V2)/(Y2+V2)</f>
        <v>0.73282442748091603</v>
      </c>
      <c r="AD2" s="15">
        <f t="shared" ref="AD2:AD65" si="4">(Y2-X2)/(Y2+X2)</f>
        <v>0.57119314436387603</v>
      </c>
      <c r="AE2" s="15">
        <f t="shared" ref="AE2:AE65" si="5">2.5*((Y2-W2)/(Y2+(2.4*W2)+1))</f>
        <v>1.7727363648486465</v>
      </c>
      <c r="AF2" s="15">
        <f t="shared" ref="AF2:AF65" si="6">(Y2-X2)/(Y2+W2)</f>
        <v>0.65643939393939399</v>
      </c>
      <c r="AG2" s="15">
        <f t="shared" ref="AG2:AG65" si="7">(2*Y2+1-SQRT((2*Y2+1)^2- 8*(Y2-W2)))/2</f>
        <v>0.8923750742815173</v>
      </c>
      <c r="AH2" s="15">
        <f t="shared" ref="AH2:AH65" si="8">(Y2/X2)-1</f>
        <v>2.6641045349730974</v>
      </c>
      <c r="AI2" s="15">
        <f t="shared" ref="AI2:AI65" si="9">(Y2/V2)-1</f>
        <v>5.4857142857142858</v>
      </c>
      <c r="AJ2" s="15">
        <f t="shared" ref="AJ2:AJ65" si="10">((Y2/W2)-1)/SQRT((Y2/W2)+1)</f>
        <v>2.5847696269600267</v>
      </c>
      <c r="AK2" s="15">
        <f t="shared" ref="AK2:AK65" si="11">((Y2/X2)-1)/SQRT((Y2/X2)+1)</f>
        <v>1.2335794446428432</v>
      </c>
      <c r="AL2" s="15">
        <f t="shared" ref="AL2:AL65" si="12">Y2/X2</f>
        <v>3.6641045349730974</v>
      </c>
      <c r="AM2" s="15">
        <f t="shared" ref="AM2:AM65" si="13">Y2/W2</f>
        <v>9.2923976608187129</v>
      </c>
      <c r="AN2" s="15">
        <v>361.2</v>
      </c>
      <c r="AO2" s="15">
        <v>30571.67</v>
      </c>
      <c r="AP2" s="3">
        <v>218</v>
      </c>
    </row>
    <row r="3" spans="1:42" x14ac:dyDescent="0.3">
      <c r="A3" s="3">
        <v>39</v>
      </c>
      <c r="B3" s="3" t="s">
        <v>41</v>
      </c>
      <c r="C3" s="10">
        <v>1</v>
      </c>
      <c r="D3" s="11">
        <v>44293</v>
      </c>
      <c r="E3" s="12">
        <v>44075</v>
      </c>
      <c r="F3" s="13" t="s">
        <v>42</v>
      </c>
      <c r="G3" s="14">
        <v>1</v>
      </c>
      <c r="H3" s="3"/>
      <c r="I3" s="10" t="s">
        <v>43</v>
      </c>
      <c r="J3" s="15">
        <v>441413.51</v>
      </c>
      <c r="K3" s="15">
        <v>5811127.4500000002</v>
      </c>
      <c r="L3" s="15">
        <v>3.3453550000000001</v>
      </c>
      <c r="M3" s="15">
        <v>3489.5071289660991</v>
      </c>
      <c r="N3" s="15">
        <v>116.7364012142238</v>
      </c>
      <c r="O3" s="29">
        <v>0.3190000057220459</v>
      </c>
      <c r="P3" s="15">
        <v>70.270780000000002</v>
      </c>
      <c r="Q3" s="15">
        <v>21.143840000000001</v>
      </c>
      <c r="R3" s="15">
        <v>8.5853800000000007</v>
      </c>
      <c r="S3" s="15">
        <v>75.873440000000002</v>
      </c>
      <c r="T3" s="15">
        <v>275.19396999999998</v>
      </c>
      <c r="U3" s="15">
        <v>4.1390000000000003E-2</v>
      </c>
      <c r="V3" s="15">
        <v>689</v>
      </c>
      <c r="W3" s="15">
        <v>502</v>
      </c>
      <c r="X3" s="15">
        <v>1220</v>
      </c>
      <c r="Y3" s="15">
        <v>4708</v>
      </c>
      <c r="Z3" s="15">
        <f t="shared" si="0"/>
        <v>0.80729366602687136</v>
      </c>
      <c r="AA3" s="15">
        <f t="shared" si="1"/>
        <v>1.6145873320537427</v>
      </c>
      <c r="AB3" s="15">
        <f t="shared" si="2"/>
        <v>0.41695702671312429</v>
      </c>
      <c r="AC3" s="15">
        <f t="shared" si="3"/>
        <v>0.74467296646284975</v>
      </c>
      <c r="AD3" s="15">
        <f t="shared" si="4"/>
        <v>0.58839406207827261</v>
      </c>
      <c r="AE3" s="15">
        <f t="shared" si="5"/>
        <v>1.7780445737089521</v>
      </c>
      <c r="AF3" s="15">
        <f t="shared" si="6"/>
        <v>0.6694817658349328</v>
      </c>
      <c r="AG3" s="15">
        <f t="shared" si="7"/>
        <v>0.89336286473462678</v>
      </c>
      <c r="AH3" s="15">
        <f t="shared" si="8"/>
        <v>2.8590163934426229</v>
      </c>
      <c r="AI3" s="15">
        <f t="shared" si="9"/>
        <v>5.833091436865022</v>
      </c>
      <c r="AJ3" s="15">
        <f t="shared" si="10"/>
        <v>2.6007496464910167</v>
      </c>
      <c r="AK3" s="15">
        <f t="shared" si="11"/>
        <v>1.2970074283850799</v>
      </c>
      <c r="AL3" s="15">
        <f t="shared" si="12"/>
        <v>3.8590163934426229</v>
      </c>
      <c r="AM3" s="15">
        <f t="shared" si="13"/>
        <v>9.378486055776893</v>
      </c>
      <c r="AN3" s="15">
        <v>361.2</v>
      </c>
      <c r="AO3" s="15">
        <v>30571.67</v>
      </c>
      <c r="AP3" s="3">
        <v>218</v>
      </c>
    </row>
    <row r="4" spans="1:42" x14ac:dyDescent="0.3">
      <c r="A4" s="3">
        <v>73</v>
      </c>
      <c r="B4" s="3" t="s">
        <v>41</v>
      </c>
      <c r="C4" s="10">
        <v>1</v>
      </c>
      <c r="D4" s="11">
        <v>44293</v>
      </c>
      <c r="E4" s="12">
        <v>44075</v>
      </c>
      <c r="F4" s="13" t="s">
        <v>42</v>
      </c>
      <c r="G4" s="14">
        <v>1</v>
      </c>
      <c r="H4" s="3"/>
      <c r="I4" s="10" t="s">
        <v>43</v>
      </c>
      <c r="J4" s="15">
        <v>441680.53</v>
      </c>
      <c r="K4" s="15">
        <v>5811302.2800000003</v>
      </c>
      <c r="L4" s="15">
        <v>3.266025</v>
      </c>
      <c r="M4" s="15">
        <v>4899.4612873683391</v>
      </c>
      <c r="N4" s="15">
        <v>160.0176305107718</v>
      </c>
      <c r="O4" s="29">
        <v>0.33700001239776611</v>
      </c>
      <c r="P4" s="15">
        <v>69.970510000000004</v>
      </c>
      <c r="Q4" s="15">
        <v>21.320609999999999</v>
      </c>
      <c r="R4" s="15">
        <v>8.7088699999999992</v>
      </c>
      <c r="S4" s="15">
        <v>74.349980000000002</v>
      </c>
      <c r="T4" s="15">
        <v>208.13998000000001</v>
      </c>
      <c r="U4" s="15">
        <v>6.087E-2</v>
      </c>
      <c r="V4" s="15">
        <v>743</v>
      </c>
      <c r="W4" s="15">
        <v>558</v>
      </c>
      <c r="X4" s="15">
        <v>1303</v>
      </c>
      <c r="Y4" s="15">
        <v>4627</v>
      </c>
      <c r="Z4" s="15">
        <f t="shared" si="0"/>
        <v>0.78476374156219864</v>
      </c>
      <c r="AA4" s="15">
        <f t="shared" si="1"/>
        <v>1.5695274831243973</v>
      </c>
      <c r="AB4" s="15">
        <f t="shared" si="2"/>
        <v>0.40032240730789898</v>
      </c>
      <c r="AC4" s="15">
        <f t="shared" si="3"/>
        <v>0.72327746741154564</v>
      </c>
      <c r="AD4" s="15">
        <f t="shared" si="4"/>
        <v>0.56053962900505905</v>
      </c>
      <c r="AE4" s="15">
        <f t="shared" si="5"/>
        <v>1.7047358895294276</v>
      </c>
      <c r="AF4" s="15">
        <f t="shared" si="6"/>
        <v>0.64108003857280615</v>
      </c>
      <c r="AG4" s="15">
        <f t="shared" si="7"/>
        <v>0.87939204001759208</v>
      </c>
      <c r="AH4" s="15">
        <f t="shared" si="8"/>
        <v>2.5510360706062931</v>
      </c>
      <c r="AI4" s="15">
        <f t="shared" si="9"/>
        <v>5.227456258411844</v>
      </c>
      <c r="AJ4" s="15">
        <f t="shared" si="10"/>
        <v>2.3921929713583108</v>
      </c>
      <c r="AK4" s="15">
        <f t="shared" si="11"/>
        <v>1.195808016613108</v>
      </c>
      <c r="AL4" s="15">
        <f t="shared" si="12"/>
        <v>3.5510360706062931</v>
      </c>
      <c r="AM4" s="15">
        <f t="shared" si="13"/>
        <v>8.2921146953405014</v>
      </c>
      <c r="AN4" s="15">
        <v>361.2</v>
      </c>
      <c r="AO4" s="15">
        <v>30571.67</v>
      </c>
      <c r="AP4" s="3">
        <v>218</v>
      </c>
    </row>
    <row r="5" spans="1:42" x14ac:dyDescent="0.3">
      <c r="A5" s="3" t="s">
        <v>44</v>
      </c>
      <c r="B5" s="3" t="s">
        <v>41</v>
      </c>
      <c r="C5" s="10">
        <v>1</v>
      </c>
      <c r="D5" s="11">
        <v>44293</v>
      </c>
      <c r="E5" s="12">
        <v>44075</v>
      </c>
      <c r="F5" s="13" t="s">
        <v>42</v>
      </c>
      <c r="G5" s="14">
        <v>1</v>
      </c>
      <c r="H5" s="3"/>
      <c r="I5" s="3" t="s">
        <v>45</v>
      </c>
      <c r="J5" s="15">
        <v>440155.18</v>
      </c>
      <c r="K5" s="15">
        <v>5810649.7000000002</v>
      </c>
      <c r="L5" s="15">
        <v>3.4985750000000002</v>
      </c>
      <c r="M5" s="15">
        <v>3438.6866583355331</v>
      </c>
      <c r="N5" s="15">
        <v>120.30503175686241</v>
      </c>
      <c r="O5" s="29">
        <v>0.29600000381469732</v>
      </c>
      <c r="P5" s="15">
        <v>68.98733</v>
      </c>
      <c r="Q5" s="15">
        <v>24.28886</v>
      </c>
      <c r="R5" s="15">
        <v>6.7238100000000003</v>
      </c>
      <c r="S5" s="15">
        <v>82.314329999999998</v>
      </c>
      <c r="T5" s="15">
        <v>181.63800000000001</v>
      </c>
      <c r="U5" s="15">
        <v>4.3740000000000001E-2</v>
      </c>
      <c r="V5" s="15">
        <v>763</v>
      </c>
      <c r="W5" s="15">
        <v>643</v>
      </c>
      <c r="X5" s="15">
        <v>1281</v>
      </c>
      <c r="Y5" s="15">
        <v>4347</v>
      </c>
      <c r="Z5" s="15">
        <f t="shared" si="0"/>
        <v>0.74228456913827656</v>
      </c>
      <c r="AA5" s="15">
        <f t="shared" si="1"/>
        <v>1.4845691382765531</v>
      </c>
      <c r="AB5" s="15">
        <f t="shared" si="2"/>
        <v>0.33160083160083159</v>
      </c>
      <c r="AC5" s="15">
        <f t="shared" si="3"/>
        <v>0.70136986301369864</v>
      </c>
      <c r="AD5" s="15">
        <f t="shared" si="4"/>
        <v>0.54477611940298509</v>
      </c>
      <c r="AE5" s="15">
        <f t="shared" si="5"/>
        <v>1.5718359587180881</v>
      </c>
      <c r="AF5" s="15">
        <f t="shared" si="6"/>
        <v>0.61442885771543088</v>
      </c>
      <c r="AG5" s="15">
        <f t="shared" si="7"/>
        <v>0.85206739722252678</v>
      </c>
      <c r="AH5" s="15">
        <f t="shared" si="8"/>
        <v>2.3934426229508197</v>
      </c>
      <c r="AI5" s="15">
        <f t="shared" si="9"/>
        <v>4.6972477064220186</v>
      </c>
      <c r="AJ5" s="15">
        <f t="shared" si="10"/>
        <v>2.06783184251247</v>
      </c>
      <c r="AK5" s="15">
        <f t="shared" si="11"/>
        <v>1.1418801969317312</v>
      </c>
      <c r="AL5" s="15">
        <f t="shared" si="12"/>
        <v>3.3934426229508197</v>
      </c>
      <c r="AM5" s="15">
        <f t="shared" si="13"/>
        <v>6.7604976671850698</v>
      </c>
      <c r="AN5" s="15">
        <v>361.2</v>
      </c>
      <c r="AO5" s="15">
        <v>30571.67</v>
      </c>
      <c r="AP5" s="3">
        <v>218</v>
      </c>
    </row>
    <row r="6" spans="1:42" x14ac:dyDescent="0.3">
      <c r="A6" s="3" t="s">
        <v>46</v>
      </c>
      <c r="B6" s="3" t="s">
        <v>41</v>
      </c>
      <c r="C6" s="10">
        <v>1</v>
      </c>
      <c r="D6" s="11">
        <v>44293</v>
      </c>
      <c r="E6" s="12">
        <v>44075</v>
      </c>
      <c r="F6" s="13" t="s">
        <v>42</v>
      </c>
      <c r="G6" s="14">
        <v>1</v>
      </c>
      <c r="H6" s="3"/>
      <c r="I6" s="3" t="s">
        <v>47</v>
      </c>
      <c r="J6" s="15">
        <v>440191.58</v>
      </c>
      <c r="K6" s="15">
        <v>5810649.4199999999</v>
      </c>
      <c r="L6" s="15">
        <v>3.4273449999999999</v>
      </c>
      <c r="M6" s="15">
        <v>4349.5505483592951</v>
      </c>
      <c r="N6" s="15">
        <v>149.07410324166489</v>
      </c>
      <c r="O6" s="29">
        <v>0.30700001120567322</v>
      </c>
      <c r="P6" s="15">
        <v>70.363010000000003</v>
      </c>
      <c r="Q6" s="15">
        <v>23.231750000000002</v>
      </c>
      <c r="R6" s="15">
        <v>6.4052499999999997</v>
      </c>
      <c r="S6" s="15">
        <v>82.257480000000001</v>
      </c>
      <c r="T6" s="15">
        <v>218.28987000000001</v>
      </c>
      <c r="U6" s="15">
        <v>3.0249999999999999E-2</v>
      </c>
      <c r="V6" s="15">
        <v>751</v>
      </c>
      <c r="W6" s="15">
        <v>600</v>
      </c>
      <c r="X6" s="15">
        <v>1350</v>
      </c>
      <c r="Y6" s="15">
        <v>4560</v>
      </c>
      <c r="Z6" s="15">
        <f t="shared" si="0"/>
        <v>0.76744186046511631</v>
      </c>
      <c r="AA6" s="15">
        <f t="shared" si="1"/>
        <v>1.5348837209302326</v>
      </c>
      <c r="AB6" s="15">
        <f t="shared" si="2"/>
        <v>0.38461538461538464</v>
      </c>
      <c r="AC6" s="15">
        <f t="shared" si="3"/>
        <v>0.71719073620787044</v>
      </c>
      <c r="AD6" s="15">
        <f t="shared" si="4"/>
        <v>0.54314720812182737</v>
      </c>
      <c r="AE6" s="15">
        <f t="shared" si="5"/>
        <v>1.6497250458256958</v>
      </c>
      <c r="AF6" s="15">
        <f t="shared" si="6"/>
        <v>0.62209302325581395</v>
      </c>
      <c r="AG6" s="15">
        <f t="shared" si="7"/>
        <v>0.86840852246041322</v>
      </c>
      <c r="AH6" s="15">
        <f t="shared" si="8"/>
        <v>2.3777777777777778</v>
      </c>
      <c r="AI6" s="15">
        <f t="shared" si="9"/>
        <v>5.0719041278295602</v>
      </c>
      <c r="AJ6" s="15">
        <f t="shared" si="10"/>
        <v>2.2505813202525622</v>
      </c>
      <c r="AK6" s="15">
        <f t="shared" si="11"/>
        <v>1.1364344950476128</v>
      </c>
      <c r="AL6" s="15">
        <f t="shared" si="12"/>
        <v>3.3777777777777778</v>
      </c>
      <c r="AM6" s="15">
        <f t="shared" si="13"/>
        <v>7.6</v>
      </c>
      <c r="AN6" s="15">
        <v>361.2</v>
      </c>
      <c r="AO6" s="15">
        <v>30571.67</v>
      </c>
      <c r="AP6" s="3">
        <v>218</v>
      </c>
    </row>
    <row r="7" spans="1:42" x14ac:dyDescent="0.3">
      <c r="A7" s="3">
        <v>13</v>
      </c>
      <c r="B7" s="3" t="s">
        <v>51</v>
      </c>
      <c r="C7" s="10">
        <v>4</v>
      </c>
      <c r="D7" s="11">
        <v>44305</v>
      </c>
      <c r="E7" s="12">
        <v>44092</v>
      </c>
      <c r="F7" s="13">
        <v>31</v>
      </c>
      <c r="G7" s="14">
        <v>1</v>
      </c>
      <c r="H7" s="3"/>
      <c r="I7" s="10" t="s">
        <v>43</v>
      </c>
      <c r="J7" s="15">
        <v>441223.48</v>
      </c>
      <c r="K7" s="15">
        <v>5810962.1600000001</v>
      </c>
      <c r="L7" s="15">
        <v>3.6483249999999998</v>
      </c>
      <c r="M7" s="15">
        <v>2299.028461613877</v>
      </c>
      <c r="N7" s="15">
        <v>83.876030122174484</v>
      </c>
      <c r="O7" s="29">
        <v>0.3190000057220459</v>
      </c>
      <c r="P7" s="15">
        <v>72.555269999999993</v>
      </c>
      <c r="Q7" s="15">
        <v>19.77928</v>
      </c>
      <c r="R7" s="15">
        <v>7.6654499999999999</v>
      </c>
      <c r="S7" s="15">
        <v>78.652079999999998</v>
      </c>
      <c r="T7" s="15">
        <v>177.27527000000001</v>
      </c>
      <c r="U7" s="15">
        <v>5.2499999999999998E-2</v>
      </c>
      <c r="V7" s="15">
        <v>484</v>
      </c>
      <c r="W7" s="15">
        <v>312</v>
      </c>
      <c r="X7" s="15">
        <v>806</v>
      </c>
      <c r="Y7" s="15">
        <v>4001</v>
      </c>
      <c r="Z7" s="15">
        <f t="shared" si="0"/>
        <v>0.85532112218873169</v>
      </c>
      <c r="AA7" s="15">
        <f t="shared" si="1"/>
        <v>1.7106422443774634</v>
      </c>
      <c r="AB7" s="15">
        <f t="shared" si="2"/>
        <v>0.44186046511627908</v>
      </c>
      <c r="AC7" s="15">
        <f t="shared" si="3"/>
        <v>0.78416945373467117</v>
      </c>
      <c r="AD7" s="15">
        <f t="shared" si="4"/>
        <v>0.66465571042230076</v>
      </c>
      <c r="AE7" s="15">
        <f t="shared" si="5"/>
        <v>1.9412519996632147</v>
      </c>
      <c r="AF7" s="15">
        <f t="shared" si="6"/>
        <v>0.74078367725481109</v>
      </c>
      <c r="AG7" s="15">
        <f t="shared" si="7"/>
        <v>0.92201050898165704</v>
      </c>
      <c r="AH7" s="15">
        <f t="shared" si="8"/>
        <v>3.9640198511166256</v>
      </c>
      <c r="AI7" s="15">
        <f t="shared" si="9"/>
        <v>7.2665289256198342</v>
      </c>
      <c r="AJ7" s="15">
        <f t="shared" si="10"/>
        <v>3.1801062410461203</v>
      </c>
      <c r="AK7" s="15">
        <f t="shared" si="11"/>
        <v>1.623178496121737</v>
      </c>
      <c r="AL7" s="15">
        <f t="shared" si="12"/>
        <v>4.9640198511166256</v>
      </c>
      <c r="AM7" s="15">
        <f t="shared" si="13"/>
        <v>12.823717948717949</v>
      </c>
      <c r="AN7" s="15">
        <v>400.6</v>
      </c>
      <c r="AO7" s="15">
        <v>29191.040000000001</v>
      </c>
      <c r="AP7" s="3">
        <v>213</v>
      </c>
    </row>
    <row r="8" spans="1:42" x14ac:dyDescent="0.3">
      <c r="A8" s="3">
        <v>49</v>
      </c>
      <c r="B8" s="3" t="s">
        <v>51</v>
      </c>
      <c r="C8" s="10">
        <v>4</v>
      </c>
      <c r="D8" s="11">
        <v>44305</v>
      </c>
      <c r="E8" s="12">
        <v>44092</v>
      </c>
      <c r="F8" s="13">
        <v>31</v>
      </c>
      <c r="G8" s="14">
        <v>1</v>
      </c>
      <c r="H8" s="3"/>
      <c r="I8" s="10" t="s">
        <v>43</v>
      </c>
      <c r="J8" s="15">
        <v>441475.02</v>
      </c>
      <c r="K8" s="15">
        <v>5811133.2599999998</v>
      </c>
      <c r="L8" s="15">
        <v>3.316675</v>
      </c>
      <c r="M8" s="15">
        <v>2101.4934027247882</v>
      </c>
      <c r="N8" s="15">
        <v>69.699706314822379</v>
      </c>
      <c r="O8" s="29">
        <v>0.31700000166893011</v>
      </c>
      <c r="P8" s="15">
        <v>71.105419999999995</v>
      </c>
      <c r="Q8" s="15">
        <v>20.649319999999999</v>
      </c>
      <c r="R8" s="15">
        <v>8.24526</v>
      </c>
      <c r="S8" s="15">
        <v>76.938540000000003</v>
      </c>
      <c r="T8" s="15">
        <v>104.04652</v>
      </c>
      <c r="U8" s="15">
        <v>1.031E-2</v>
      </c>
      <c r="V8" s="15">
        <v>455</v>
      </c>
      <c r="W8" s="15">
        <v>345</v>
      </c>
      <c r="X8" s="15">
        <v>789</v>
      </c>
      <c r="Y8" s="15">
        <v>3548</v>
      </c>
      <c r="Z8" s="15">
        <f t="shared" si="0"/>
        <v>0.82275879784228101</v>
      </c>
      <c r="AA8" s="15">
        <f t="shared" si="1"/>
        <v>1.645517595684562</v>
      </c>
      <c r="AB8" s="15">
        <f t="shared" si="2"/>
        <v>0.39153439153439151</v>
      </c>
      <c r="AC8" s="15">
        <f t="shared" si="3"/>
        <v>0.77267049712715463</v>
      </c>
      <c r="AD8" s="15">
        <f t="shared" si="4"/>
        <v>0.63615402351856121</v>
      </c>
      <c r="AE8" s="15">
        <f t="shared" si="5"/>
        <v>1.8294493945624857</v>
      </c>
      <c r="AF8" s="15">
        <f t="shared" si="6"/>
        <v>0.70870793732340098</v>
      </c>
      <c r="AG8" s="15">
        <f t="shared" si="7"/>
        <v>0.90274974737303637</v>
      </c>
      <c r="AH8" s="15">
        <f t="shared" si="8"/>
        <v>3.496831432192649</v>
      </c>
      <c r="AI8" s="15">
        <f t="shared" si="9"/>
        <v>6.7978021978021976</v>
      </c>
      <c r="AJ8" s="15">
        <f t="shared" si="10"/>
        <v>2.7637909427686331</v>
      </c>
      <c r="AK8" s="15">
        <f t="shared" si="11"/>
        <v>1.491483618802274</v>
      </c>
      <c r="AL8" s="15">
        <f t="shared" si="12"/>
        <v>4.496831432192649</v>
      </c>
      <c r="AM8" s="15">
        <f t="shared" si="13"/>
        <v>10.284057971014493</v>
      </c>
      <c r="AN8" s="15">
        <v>400.6</v>
      </c>
      <c r="AO8" s="15">
        <v>29191.040000000001</v>
      </c>
      <c r="AP8" s="3">
        <v>213</v>
      </c>
    </row>
    <row r="9" spans="1:42" x14ac:dyDescent="0.3">
      <c r="A9" s="3">
        <v>81</v>
      </c>
      <c r="B9" s="3" t="s">
        <v>51</v>
      </c>
      <c r="C9" s="10">
        <v>4</v>
      </c>
      <c r="D9" s="11">
        <v>44305</v>
      </c>
      <c r="E9" s="12">
        <v>44092</v>
      </c>
      <c r="F9" s="13">
        <v>31</v>
      </c>
      <c r="G9" s="14">
        <v>1</v>
      </c>
      <c r="H9" s="3"/>
      <c r="I9" s="10" t="s">
        <v>43</v>
      </c>
      <c r="J9" s="15">
        <v>441766.04</v>
      </c>
      <c r="K9" s="15">
        <v>5811310.0599999996</v>
      </c>
      <c r="L9" s="15">
        <v>3.4405649999999999</v>
      </c>
      <c r="M9" s="15">
        <v>1508.287385893791</v>
      </c>
      <c r="N9" s="15">
        <v>51.893607898476731</v>
      </c>
      <c r="O9" s="29">
        <v>0.29800000786781311</v>
      </c>
      <c r="P9" s="15">
        <v>72.032020000000003</v>
      </c>
      <c r="Q9" s="15">
        <v>20.094889999999999</v>
      </c>
      <c r="R9" s="15">
        <v>7.8730900000000004</v>
      </c>
      <c r="S9" s="15">
        <v>74.34554</v>
      </c>
      <c r="T9" s="15">
        <v>131.99350000000001</v>
      </c>
      <c r="U9" s="15">
        <v>3.3619999999999997E-2</v>
      </c>
      <c r="V9" s="15">
        <v>480</v>
      </c>
      <c r="W9" s="15">
        <v>339</v>
      </c>
      <c r="X9" s="15">
        <v>821</v>
      </c>
      <c r="Y9" s="15">
        <v>3637</v>
      </c>
      <c r="Z9" s="15">
        <f t="shared" si="0"/>
        <v>0.82947686116700203</v>
      </c>
      <c r="AA9" s="15">
        <f t="shared" si="1"/>
        <v>1.6589537223340041</v>
      </c>
      <c r="AB9" s="15">
        <f t="shared" si="2"/>
        <v>0.41551724137931034</v>
      </c>
      <c r="AC9" s="15">
        <f t="shared" si="3"/>
        <v>0.76682050036434302</v>
      </c>
      <c r="AD9" s="15">
        <f t="shared" si="4"/>
        <v>0.63167339614176765</v>
      </c>
      <c r="AE9" s="15">
        <f t="shared" si="5"/>
        <v>1.8521430496899991</v>
      </c>
      <c r="AF9" s="15">
        <f t="shared" si="6"/>
        <v>0.70824949698189132</v>
      </c>
      <c r="AG9" s="15">
        <f t="shared" si="7"/>
        <v>0.90677969064017816</v>
      </c>
      <c r="AH9" s="15">
        <f t="shared" si="8"/>
        <v>3.4299634591961023</v>
      </c>
      <c r="AI9" s="15">
        <f t="shared" si="9"/>
        <v>6.5770833333333334</v>
      </c>
      <c r="AJ9" s="15">
        <f t="shared" si="10"/>
        <v>2.8407146718717682</v>
      </c>
      <c r="AK9" s="15">
        <f t="shared" si="11"/>
        <v>1.4719431602180051</v>
      </c>
      <c r="AL9" s="15">
        <f t="shared" si="12"/>
        <v>4.4299634591961023</v>
      </c>
      <c r="AM9" s="15">
        <f t="shared" si="13"/>
        <v>10.728613569321533</v>
      </c>
      <c r="AN9" s="15">
        <v>400.6</v>
      </c>
      <c r="AO9" s="15">
        <v>29191.040000000001</v>
      </c>
      <c r="AP9" s="3">
        <v>213</v>
      </c>
    </row>
    <row r="10" spans="1:42" x14ac:dyDescent="0.3">
      <c r="A10" s="3" t="s">
        <v>52</v>
      </c>
      <c r="B10" s="3" t="s">
        <v>51</v>
      </c>
      <c r="C10" s="10">
        <v>4</v>
      </c>
      <c r="D10" s="11">
        <v>44305</v>
      </c>
      <c r="E10" s="12">
        <v>44092</v>
      </c>
      <c r="F10" s="13">
        <v>31</v>
      </c>
      <c r="G10" s="14">
        <v>1</v>
      </c>
      <c r="H10" s="3"/>
      <c r="I10" s="3" t="s">
        <v>45</v>
      </c>
      <c r="J10" s="15">
        <v>440860.69</v>
      </c>
      <c r="K10" s="15">
        <v>5811220.6900000004</v>
      </c>
      <c r="L10" s="15">
        <v>3.2386949999999999</v>
      </c>
      <c r="M10" s="15">
        <v>1316.6130265466891</v>
      </c>
      <c r="N10" s="15">
        <v>42.641080260116297</v>
      </c>
      <c r="O10" s="29">
        <v>0.27500000596046448</v>
      </c>
      <c r="P10" s="15">
        <v>69.766540000000006</v>
      </c>
      <c r="Q10" s="15">
        <v>23.72935</v>
      </c>
      <c r="R10" s="15">
        <v>6.5041099999999998</v>
      </c>
      <c r="S10" s="15">
        <v>82.667900000000003</v>
      </c>
      <c r="T10" s="15">
        <v>113.20462000000001</v>
      </c>
      <c r="U10" s="15">
        <v>9.5099999999999994E-3</v>
      </c>
      <c r="V10" s="15">
        <v>531</v>
      </c>
      <c r="W10" s="15">
        <v>391</v>
      </c>
      <c r="X10" s="15">
        <v>887</v>
      </c>
      <c r="Y10" s="15">
        <v>3210</v>
      </c>
      <c r="Z10" s="15">
        <f t="shared" si="0"/>
        <v>0.78283810052763125</v>
      </c>
      <c r="AA10" s="15">
        <f t="shared" si="1"/>
        <v>1.5656762010552625</v>
      </c>
      <c r="AB10" s="15">
        <f t="shared" si="2"/>
        <v>0.38810641627543035</v>
      </c>
      <c r="AC10" s="15">
        <f t="shared" si="3"/>
        <v>0.71611868484362473</v>
      </c>
      <c r="AD10" s="15">
        <f t="shared" si="4"/>
        <v>0.56700024408103489</v>
      </c>
      <c r="AE10" s="15">
        <f t="shared" si="5"/>
        <v>1.6984383284330264</v>
      </c>
      <c r="AF10" s="15">
        <f t="shared" si="6"/>
        <v>0.64509858372674256</v>
      </c>
      <c r="AG10" s="15">
        <f t="shared" si="7"/>
        <v>0.87817648246891622</v>
      </c>
      <c r="AH10" s="15">
        <f t="shared" si="8"/>
        <v>2.6189402480270574</v>
      </c>
      <c r="AI10" s="15">
        <f t="shared" si="9"/>
        <v>5.0451977401129939</v>
      </c>
      <c r="AJ10" s="15">
        <f t="shared" si="10"/>
        <v>2.3757193582200453</v>
      </c>
      <c r="AK10" s="15">
        <f t="shared" si="11"/>
        <v>1.2185810436179398</v>
      </c>
      <c r="AL10" s="15">
        <f t="shared" si="12"/>
        <v>3.6189402480270574</v>
      </c>
      <c r="AM10" s="15">
        <f t="shared" si="13"/>
        <v>8.2097186700767271</v>
      </c>
      <c r="AN10" s="15">
        <v>400.6</v>
      </c>
      <c r="AO10" s="15">
        <v>29191.040000000001</v>
      </c>
      <c r="AP10" s="3">
        <v>213</v>
      </c>
    </row>
    <row r="11" spans="1:42" x14ac:dyDescent="0.3">
      <c r="A11" s="3" t="s">
        <v>53</v>
      </c>
      <c r="B11" s="3" t="s">
        <v>51</v>
      </c>
      <c r="C11" s="10">
        <v>4</v>
      </c>
      <c r="D11" s="11">
        <v>44305</v>
      </c>
      <c r="E11" s="12">
        <v>44092</v>
      </c>
      <c r="F11" s="13">
        <v>31</v>
      </c>
      <c r="G11" s="14">
        <v>1</v>
      </c>
      <c r="H11" s="3"/>
      <c r="I11" s="3" t="s">
        <v>47</v>
      </c>
      <c r="J11" s="15">
        <v>440863.79</v>
      </c>
      <c r="K11" s="15">
        <v>5811184.7199999997</v>
      </c>
      <c r="L11" s="15">
        <v>3.2435649999999998</v>
      </c>
      <c r="M11" s="15">
        <v>1148.1783463409661</v>
      </c>
      <c r="N11" s="15">
        <v>37.241910979494342</v>
      </c>
      <c r="O11" s="29">
        <v>0.27500000596046448</v>
      </c>
      <c r="P11" s="15">
        <v>69.163780000000003</v>
      </c>
      <c r="Q11" s="15">
        <v>24.086069999999999</v>
      </c>
      <c r="R11" s="15">
        <v>6.7501600000000002</v>
      </c>
      <c r="S11" s="15">
        <v>82.550669999999997</v>
      </c>
      <c r="T11" s="15">
        <v>57.522640000000003</v>
      </c>
      <c r="U11" s="15">
        <v>1.6289999999999999E-2</v>
      </c>
      <c r="V11" s="15">
        <v>530</v>
      </c>
      <c r="W11" s="15">
        <v>417</v>
      </c>
      <c r="X11" s="15">
        <v>913</v>
      </c>
      <c r="Y11" s="15">
        <v>3223</v>
      </c>
      <c r="Z11" s="15">
        <f t="shared" si="0"/>
        <v>0.77087912087912092</v>
      </c>
      <c r="AA11" s="15">
        <f t="shared" si="1"/>
        <v>1.5417582417582418</v>
      </c>
      <c r="AB11" s="15">
        <f t="shared" si="2"/>
        <v>0.37293233082706767</v>
      </c>
      <c r="AC11" s="15">
        <f t="shared" si="3"/>
        <v>0.7175592859046096</v>
      </c>
      <c r="AD11" s="15">
        <f t="shared" si="4"/>
        <v>0.55851063829787229</v>
      </c>
      <c r="AE11" s="15">
        <f t="shared" si="5"/>
        <v>1.6604336299943192</v>
      </c>
      <c r="AF11" s="15">
        <f t="shared" si="6"/>
        <v>0.63461538461538458</v>
      </c>
      <c r="AG11" s="15">
        <f t="shared" si="7"/>
        <v>0.8705999603366763</v>
      </c>
      <c r="AH11" s="15">
        <f t="shared" si="8"/>
        <v>2.5301204819277108</v>
      </c>
      <c r="AI11" s="15">
        <f t="shared" si="9"/>
        <v>5.0811320754716984</v>
      </c>
      <c r="AJ11" s="15">
        <f t="shared" si="10"/>
        <v>2.2775553878693056</v>
      </c>
      <c r="AK11" s="15">
        <f t="shared" si="11"/>
        <v>1.1887384932490268</v>
      </c>
      <c r="AL11" s="15">
        <f t="shared" si="12"/>
        <v>3.5301204819277108</v>
      </c>
      <c r="AM11" s="15">
        <f t="shared" si="13"/>
        <v>7.7290167865707433</v>
      </c>
      <c r="AN11" s="15">
        <v>400.6</v>
      </c>
      <c r="AO11" s="15">
        <v>29191.040000000001</v>
      </c>
      <c r="AP11" s="3">
        <v>213</v>
      </c>
    </row>
    <row r="12" spans="1:42" x14ac:dyDescent="0.3">
      <c r="A12" s="3">
        <v>59</v>
      </c>
      <c r="B12" s="3" t="s">
        <v>48</v>
      </c>
      <c r="C12" s="10">
        <v>3</v>
      </c>
      <c r="D12" s="11">
        <v>44305</v>
      </c>
      <c r="E12" s="12">
        <v>44106</v>
      </c>
      <c r="F12" s="13">
        <v>31</v>
      </c>
      <c r="G12" s="14">
        <v>1</v>
      </c>
      <c r="H12" s="3"/>
      <c r="I12" s="10" t="s">
        <v>43</v>
      </c>
      <c r="J12" s="15">
        <v>441572.85</v>
      </c>
      <c r="K12" s="15">
        <v>5811073.4800000004</v>
      </c>
      <c r="L12" s="15">
        <v>4.4166699999999999</v>
      </c>
      <c r="M12" s="15">
        <v>1067.530568270678</v>
      </c>
      <c r="N12" s="15">
        <v>47.149302349640571</v>
      </c>
      <c r="O12" s="29">
        <v>0.22700001299381259</v>
      </c>
      <c r="P12" s="15">
        <v>82.049620000000004</v>
      </c>
      <c r="Q12" s="15">
        <v>13.726419999999999</v>
      </c>
      <c r="R12" s="15">
        <v>4.2239599999999999</v>
      </c>
      <c r="S12" s="15">
        <v>72.404750000000007</v>
      </c>
      <c r="T12" s="15">
        <v>145.89026000000001</v>
      </c>
      <c r="U12" s="15">
        <v>4.6760000000000003E-2</v>
      </c>
      <c r="V12" s="15">
        <v>582</v>
      </c>
      <c r="W12" s="15">
        <v>535</v>
      </c>
      <c r="X12" s="15">
        <v>1041</v>
      </c>
      <c r="Y12" s="15">
        <v>3311</v>
      </c>
      <c r="Z12" s="15">
        <f t="shared" si="0"/>
        <v>0.72178887155486215</v>
      </c>
      <c r="AA12" s="15">
        <f t="shared" si="1"/>
        <v>1.4435777431097243</v>
      </c>
      <c r="AB12" s="15">
        <f t="shared" si="2"/>
        <v>0.32106598984771573</v>
      </c>
      <c r="AC12" s="15">
        <f t="shared" si="3"/>
        <v>0.70100179809915231</v>
      </c>
      <c r="AD12" s="15">
        <f t="shared" si="4"/>
        <v>0.52159926470588236</v>
      </c>
      <c r="AE12" s="15">
        <f t="shared" si="5"/>
        <v>1.5100087032201914</v>
      </c>
      <c r="AF12" s="15">
        <f t="shared" si="6"/>
        <v>0.59022360894435777</v>
      </c>
      <c r="AG12" s="15">
        <f t="shared" si="7"/>
        <v>0.83839693634672585</v>
      </c>
      <c r="AH12" s="15">
        <f t="shared" si="8"/>
        <v>2.18059558117195</v>
      </c>
      <c r="AI12" s="15">
        <f t="shared" si="9"/>
        <v>4.6890034364261171</v>
      </c>
      <c r="AJ12" s="15">
        <f t="shared" si="10"/>
        <v>1.9352538085789284</v>
      </c>
      <c r="AK12" s="15">
        <f t="shared" si="11"/>
        <v>1.0664881864137947</v>
      </c>
      <c r="AL12" s="15">
        <f t="shared" si="12"/>
        <v>3.18059558117195</v>
      </c>
      <c r="AM12" s="15">
        <f t="shared" si="13"/>
        <v>6.188785046728972</v>
      </c>
      <c r="AN12" s="15">
        <v>358.8</v>
      </c>
      <c r="AO12" s="15">
        <v>25325.27</v>
      </c>
      <c r="AP12" s="3">
        <v>199</v>
      </c>
    </row>
    <row r="13" spans="1:42" x14ac:dyDescent="0.3">
      <c r="A13" s="3">
        <v>89</v>
      </c>
      <c r="B13" s="3" t="s">
        <v>48</v>
      </c>
      <c r="C13" s="10">
        <v>3</v>
      </c>
      <c r="D13" s="11">
        <v>44305</v>
      </c>
      <c r="E13" s="12">
        <v>44106</v>
      </c>
      <c r="F13" s="13">
        <v>31</v>
      </c>
      <c r="G13" s="14">
        <v>1</v>
      </c>
      <c r="H13" s="3"/>
      <c r="I13" s="10" t="s">
        <v>43</v>
      </c>
      <c r="J13" s="15">
        <v>441843.77</v>
      </c>
      <c r="K13" s="15">
        <v>5811247.1200000001</v>
      </c>
      <c r="L13" s="15">
        <v>4.4905549999999996</v>
      </c>
      <c r="M13" s="15">
        <v>1354.328755272317</v>
      </c>
      <c r="N13" s="15">
        <v>60.8168776363188</v>
      </c>
      <c r="O13" s="29">
        <v>0.23900000751018519</v>
      </c>
      <c r="P13" s="15">
        <v>81.961860000000001</v>
      </c>
      <c r="Q13" s="15">
        <v>13.78532</v>
      </c>
      <c r="R13" s="15">
        <v>4.2528199999999998</v>
      </c>
      <c r="S13" s="15">
        <v>71.180030000000002</v>
      </c>
      <c r="T13" s="15">
        <v>126.86815</v>
      </c>
      <c r="U13" s="15">
        <v>2.4989999999999998E-2</v>
      </c>
      <c r="V13" s="15">
        <v>529</v>
      </c>
      <c r="W13" s="15">
        <v>450</v>
      </c>
      <c r="X13" s="15">
        <v>1010</v>
      </c>
      <c r="Y13" s="15">
        <v>3538</v>
      </c>
      <c r="Z13" s="15">
        <f t="shared" si="0"/>
        <v>0.77432296890672014</v>
      </c>
      <c r="AA13" s="15">
        <f t="shared" si="1"/>
        <v>1.5486459378134403</v>
      </c>
      <c r="AB13" s="15">
        <f t="shared" si="2"/>
        <v>0.38356164383561642</v>
      </c>
      <c r="AC13" s="15">
        <f t="shared" si="3"/>
        <v>0.73985738873862794</v>
      </c>
      <c r="AD13" s="15">
        <f t="shared" si="4"/>
        <v>0.55584872471416003</v>
      </c>
      <c r="AE13" s="15">
        <f t="shared" si="5"/>
        <v>1.6713574366746049</v>
      </c>
      <c r="AF13" s="15">
        <f t="shared" si="6"/>
        <v>0.63390170511534605</v>
      </c>
      <c r="AG13" s="15">
        <f t="shared" si="7"/>
        <v>0.87279380656036665</v>
      </c>
      <c r="AH13" s="15">
        <f t="shared" si="8"/>
        <v>2.502970297029703</v>
      </c>
      <c r="AI13" s="15">
        <f t="shared" si="9"/>
        <v>5.688090737240076</v>
      </c>
      <c r="AJ13" s="15">
        <f t="shared" si="10"/>
        <v>2.3051195813685634</v>
      </c>
      <c r="AK13" s="15">
        <f t="shared" si="11"/>
        <v>1.1795222963561913</v>
      </c>
      <c r="AL13" s="15">
        <f t="shared" si="12"/>
        <v>3.502970297029703</v>
      </c>
      <c r="AM13" s="15">
        <f t="shared" si="13"/>
        <v>7.862222222222222</v>
      </c>
      <c r="AN13" s="15">
        <v>358.8</v>
      </c>
      <c r="AO13" s="15">
        <v>25325.27</v>
      </c>
      <c r="AP13" s="3">
        <v>199</v>
      </c>
    </row>
    <row r="14" spans="1:42" x14ac:dyDescent="0.3">
      <c r="A14" s="3">
        <v>119</v>
      </c>
      <c r="B14" s="3" t="s">
        <v>48</v>
      </c>
      <c r="C14" s="10">
        <v>3</v>
      </c>
      <c r="D14" s="11">
        <v>44305</v>
      </c>
      <c r="E14" s="12">
        <v>44106</v>
      </c>
      <c r="F14" s="13">
        <v>31</v>
      </c>
      <c r="G14" s="14">
        <v>1</v>
      </c>
      <c r="H14" s="3"/>
      <c r="I14" s="10" t="s">
        <v>43</v>
      </c>
      <c r="J14" s="15">
        <v>442257.8</v>
      </c>
      <c r="K14" s="15">
        <v>5811291.7400000002</v>
      </c>
      <c r="L14" s="15">
        <v>4.3694949999999997</v>
      </c>
      <c r="M14" s="15">
        <v>842.29958954211429</v>
      </c>
      <c r="N14" s="15">
        <v>36.804238450063202</v>
      </c>
      <c r="O14" s="29">
        <v>0.2330000102519989</v>
      </c>
      <c r="P14" s="15">
        <v>78.200019999999995</v>
      </c>
      <c r="Q14" s="15">
        <v>16.256779999999999</v>
      </c>
      <c r="R14" s="15">
        <v>5.5431999999999997</v>
      </c>
      <c r="S14" s="15">
        <v>69.392939999999996</v>
      </c>
      <c r="T14" s="15">
        <v>281.30725000000001</v>
      </c>
      <c r="U14" s="15">
        <v>3.1850000000000003E-2</v>
      </c>
      <c r="V14" s="15">
        <v>546</v>
      </c>
      <c r="W14" s="15">
        <v>437</v>
      </c>
      <c r="X14" s="15">
        <v>1007</v>
      </c>
      <c r="Y14" s="15">
        <v>3184</v>
      </c>
      <c r="Z14" s="15">
        <f t="shared" si="0"/>
        <v>0.75863021264843966</v>
      </c>
      <c r="AA14" s="15">
        <f t="shared" si="1"/>
        <v>1.5172604252968793</v>
      </c>
      <c r="AB14" s="15">
        <f t="shared" si="2"/>
        <v>0.39473684210526316</v>
      </c>
      <c r="AC14" s="15">
        <f t="shared" si="3"/>
        <v>0.70723860589812337</v>
      </c>
      <c r="AD14" s="15">
        <f t="shared" si="4"/>
        <v>0.51944643283225955</v>
      </c>
      <c r="AE14" s="15">
        <f t="shared" si="5"/>
        <v>1.6220652841419057</v>
      </c>
      <c r="AF14" s="15">
        <f t="shared" si="6"/>
        <v>0.60121513394090031</v>
      </c>
      <c r="AG14" s="15">
        <f t="shared" si="7"/>
        <v>0.86273265938780241</v>
      </c>
      <c r="AH14" s="15">
        <f t="shared" si="8"/>
        <v>2.1618669314796426</v>
      </c>
      <c r="AI14" s="15">
        <f t="shared" si="9"/>
        <v>4.8315018315018312</v>
      </c>
      <c r="AJ14" s="15">
        <f t="shared" si="10"/>
        <v>2.1837538241831358</v>
      </c>
      <c r="AK14" s="15">
        <f t="shared" si="11"/>
        <v>1.0597047068948611</v>
      </c>
      <c r="AL14" s="15">
        <f t="shared" si="12"/>
        <v>3.1618669314796426</v>
      </c>
      <c r="AM14" s="15">
        <f t="shared" si="13"/>
        <v>7.2860411899313497</v>
      </c>
      <c r="AN14" s="15">
        <v>358.8</v>
      </c>
      <c r="AO14" s="15">
        <v>25325.27</v>
      </c>
      <c r="AP14" s="3">
        <v>199</v>
      </c>
    </row>
    <row r="15" spans="1:42" x14ac:dyDescent="0.3">
      <c r="A15" s="3" t="s">
        <v>49</v>
      </c>
      <c r="B15" s="3" t="s">
        <v>48</v>
      </c>
      <c r="C15" s="10">
        <v>3</v>
      </c>
      <c r="D15" s="11">
        <v>44305</v>
      </c>
      <c r="E15" s="12">
        <v>44106</v>
      </c>
      <c r="F15" s="13">
        <v>31</v>
      </c>
      <c r="G15" s="14">
        <v>1</v>
      </c>
      <c r="H15" s="3"/>
      <c r="I15" s="3" t="s">
        <v>45</v>
      </c>
      <c r="J15" s="15">
        <v>441882.1</v>
      </c>
      <c r="K15" s="15">
        <v>5811054.0700000003</v>
      </c>
      <c r="L15" s="15">
        <v>4.1884649999999999</v>
      </c>
      <c r="M15" s="15">
        <v>1116.6664630738669</v>
      </c>
      <c r="N15" s="15">
        <v>46.771183972586847</v>
      </c>
      <c r="O15" s="29">
        <v>0.24000000953674319</v>
      </c>
      <c r="P15" s="15">
        <v>75.321060000000003</v>
      </c>
      <c r="Q15" s="15">
        <v>18.080490000000001</v>
      </c>
      <c r="R15" s="15">
        <v>6.5984499999999997</v>
      </c>
      <c r="S15" s="15">
        <v>68.469579999999993</v>
      </c>
      <c r="T15" s="15">
        <v>75.961179999999999</v>
      </c>
      <c r="U15" s="15">
        <v>2.061E-2</v>
      </c>
      <c r="V15" s="15">
        <v>542</v>
      </c>
      <c r="W15" s="15">
        <v>409</v>
      </c>
      <c r="X15" s="15">
        <v>936</v>
      </c>
      <c r="Y15" s="15">
        <v>3257</v>
      </c>
      <c r="Z15" s="15">
        <f t="shared" si="0"/>
        <v>0.77686852154937258</v>
      </c>
      <c r="AA15" s="15">
        <f t="shared" si="1"/>
        <v>1.5537370430987452</v>
      </c>
      <c r="AB15" s="15">
        <f t="shared" si="2"/>
        <v>0.39182156133828994</v>
      </c>
      <c r="AC15" s="15">
        <f t="shared" si="3"/>
        <v>0.71466175309291924</v>
      </c>
      <c r="AD15" s="15">
        <f t="shared" si="4"/>
        <v>0.55354161698068205</v>
      </c>
      <c r="AE15" s="15">
        <f t="shared" si="5"/>
        <v>1.6794037173318235</v>
      </c>
      <c r="AF15" s="15">
        <f t="shared" si="6"/>
        <v>0.6331151118385161</v>
      </c>
      <c r="AG15" s="15">
        <f t="shared" si="7"/>
        <v>0.87440745792810048</v>
      </c>
      <c r="AH15" s="15">
        <f t="shared" si="8"/>
        <v>2.4797008547008548</v>
      </c>
      <c r="AI15" s="15">
        <f t="shared" si="9"/>
        <v>5.0092250922509223</v>
      </c>
      <c r="AJ15" s="15">
        <f t="shared" si="10"/>
        <v>2.3258521320744658</v>
      </c>
      <c r="AK15" s="15">
        <f t="shared" si="11"/>
        <v>1.1715876496188797</v>
      </c>
      <c r="AL15" s="15">
        <f t="shared" si="12"/>
        <v>3.4797008547008548</v>
      </c>
      <c r="AM15" s="15">
        <f t="shared" si="13"/>
        <v>7.9633251833740832</v>
      </c>
      <c r="AN15" s="15">
        <v>358.8</v>
      </c>
      <c r="AO15" s="15">
        <v>25325.27</v>
      </c>
      <c r="AP15" s="3">
        <v>199</v>
      </c>
    </row>
    <row r="16" spans="1:42" x14ac:dyDescent="0.3">
      <c r="A16" s="3" t="s">
        <v>50</v>
      </c>
      <c r="B16" s="3" t="s">
        <v>48</v>
      </c>
      <c r="C16" s="10">
        <v>3</v>
      </c>
      <c r="D16" s="11">
        <v>44305</v>
      </c>
      <c r="E16" s="12">
        <v>44106</v>
      </c>
      <c r="F16" s="13">
        <v>31</v>
      </c>
      <c r="G16" s="14">
        <v>1</v>
      </c>
      <c r="H16" s="3"/>
      <c r="I16" s="3" t="s">
        <v>47</v>
      </c>
      <c r="J16" s="15">
        <v>441883.64</v>
      </c>
      <c r="K16" s="15">
        <v>5811017.7599999998</v>
      </c>
      <c r="L16" s="15">
        <v>4.2409650000000001</v>
      </c>
      <c r="M16" s="15">
        <v>1158.9082393219239</v>
      </c>
      <c r="N16" s="15">
        <v>49.148892811759048</v>
      </c>
      <c r="O16" s="29">
        <v>0.2360000163316727</v>
      </c>
      <c r="P16" s="15">
        <v>81.600880000000004</v>
      </c>
      <c r="Q16" s="15">
        <v>14.02698</v>
      </c>
      <c r="R16" s="15">
        <v>4.3721399999999999</v>
      </c>
      <c r="S16" s="15">
        <v>68.949389999999994</v>
      </c>
      <c r="T16" s="15">
        <v>68.956180000000003</v>
      </c>
      <c r="U16" s="15">
        <v>1.7409999999999998E-2</v>
      </c>
      <c r="V16" s="15">
        <v>577</v>
      </c>
      <c r="W16" s="15">
        <v>449</v>
      </c>
      <c r="X16" s="15">
        <v>985</v>
      </c>
      <c r="Y16" s="15">
        <v>3259</v>
      </c>
      <c r="Z16" s="15">
        <f t="shared" si="0"/>
        <v>0.75782092772384035</v>
      </c>
      <c r="AA16" s="15">
        <f t="shared" si="1"/>
        <v>1.5156418554476807</v>
      </c>
      <c r="AB16" s="15">
        <f t="shared" si="2"/>
        <v>0.37377963737796371</v>
      </c>
      <c r="AC16" s="15">
        <f t="shared" si="3"/>
        <v>0.69916579770594367</v>
      </c>
      <c r="AD16" s="15">
        <f t="shared" si="4"/>
        <v>0.53581526861451456</v>
      </c>
      <c r="AE16" s="15">
        <f t="shared" si="5"/>
        <v>1.6195592032460346</v>
      </c>
      <c r="AF16" s="15">
        <f t="shared" si="6"/>
        <v>0.61326860841423947</v>
      </c>
      <c r="AG16" s="15">
        <f t="shared" si="7"/>
        <v>0.86220945008972194</v>
      </c>
      <c r="AH16" s="15">
        <f t="shared" si="8"/>
        <v>2.3086294416243653</v>
      </c>
      <c r="AI16" s="15">
        <f t="shared" si="9"/>
        <v>4.6481802426343153</v>
      </c>
      <c r="AJ16" s="15">
        <f t="shared" si="10"/>
        <v>2.1777763975321451</v>
      </c>
      <c r="AK16" s="15">
        <f t="shared" si="11"/>
        <v>1.1122045245346452</v>
      </c>
      <c r="AL16" s="15">
        <f t="shared" si="12"/>
        <v>3.3086294416243653</v>
      </c>
      <c r="AM16" s="15">
        <f t="shared" si="13"/>
        <v>7.2583518930957682</v>
      </c>
      <c r="AN16" s="15">
        <v>358.8</v>
      </c>
      <c r="AO16" s="15">
        <v>25325.27</v>
      </c>
      <c r="AP16" s="3">
        <v>199</v>
      </c>
    </row>
    <row r="17" spans="1:42" x14ac:dyDescent="0.3">
      <c r="A17" s="16">
        <v>89</v>
      </c>
      <c r="B17" s="16" t="s">
        <v>48</v>
      </c>
      <c r="C17" s="16">
        <v>3</v>
      </c>
      <c r="D17" s="17">
        <v>44306</v>
      </c>
      <c r="E17" s="12">
        <v>44106</v>
      </c>
      <c r="F17" s="13">
        <v>31</v>
      </c>
      <c r="G17" s="18">
        <v>1</v>
      </c>
      <c r="H17" s="19" t="s">
        <v>54</v>
      </c>
      <c r="I17" s="10" t="s">
        <v>55</v>
      </c>
      <c r="J17" s="20">
        <v>441794.33122319903</v>
      </c>
      <c r="K17" s="20">
        <v>5811271.3464911599</v>
      </c>
      <c r="L17" s="20">
        <v>3.9009999999999998</v>
      </c>
      <c r="M17" s="20">
        <v>2042.6666666666667</v>
      </c>
      <c r="N17" s="20">
        <v>79.684426666666653</v>
      </c>
      <c r="O17" s="29">
        <v>0.30500000715255737</v>
      </c>
      <c r="P17" s="20">
        <v>75.988937847024303</v>
      </c>
      <c r="Q17" s="20">
        <v>15.5704714247008</v>
      </c>
      <c r="R17" s="20">
        <v>8.4405906417347598</v>
      </c>
      <c r="S17" s="20">
        <v>72.884002685546903</v>
      </c>
      <c r="T17" s="20">
        <v>314.01704406738298</v>
      </c>
      <c r="U17" s="20">
        <f>3.43135690689087*0.0174533</f>
        <v>5.9888501503038427E-2</v>
      </c>
      <c r="V17" s="15">
        <v>486.63463080000002</v>
      </c>
      <c r="W17" s="15">
        <v>338.36536919999998</v>
      </c>
      <c r="X17" s="15">
        <v>862.49046969999995</v>
      </c>
      <c r="Y17" s="15">
        <v>3749.056544</v>
      </c>
      <c r="Z17" s="15">
        <f t="shared" si="0"/>
        <v>0.83443580017649943</v>
      </c>
      <c r="AA17" s="15">
        <f t="shared" si="1"/>
        <v>1.6688716003529989</v>
      </c>
      <c r="AB17" s="15">
        <f t="shared" si="2"/>
        <v>0.43645963447211578</v>
      </c>
      <c r="AC17" s="15">
        <f t="shared" si="3"/>
        <v>0.7702218548438069</v>
      </c>
      <c r="AD17" s="15">
        <f t="shared" si="4"/>
        <v>0.62594310883627102</v>
      </c>
      <c r="AE17" s="15">
        <f t="shared" si="5"/>
        <v>1.8690220414816934</v>
      </c>
      <c r="AF17" s="15">
        <f t="shared" si="6"/>
        <v>0.70620702623775322</v>
      </c>
      <c r="AG17" s="15">
        <f t="shared" si="7"/>
        <v>0.90973557650886505</v>
      </c>
      <c r="AH17" s="15">
        <f t="shared" si="8"/>
        <v>3.3467802552114394</v>
      </c>
      <c r="AI17" s="15">
        <f t="shared" si="9"/>
        <v>6.7040479791517535</v>
      </c>
      <c r="AJ17" s="15">
        <f t="shared" si="10"/>
        <v>2.9001783696548191</v>
      </c>
      <c r="AK17" s="15">
        <f t="shared" si="11"/>
        <v>1.4473748780253501</v>
      </c>
      <c r="AL17" s="15">
        <f t="shared" si="12"/>
        <v>4.3467802552114394</v>
      </c>
      <c r="AM17" s="15">
        <f t="shared" si="13"/>
        <v>11.079906176166684</v>
      </c>
      <c r="AN17" s="15">
        <v>358.8</v>
      </c>
      <c r="AO17" s="15">
        <v>25601.39</v>
      </c>
      <c r="AP17" s="3">
        <v>200</v>
      </c>
    </row>
    <row r="18" spans="1:42" x14ac:dyDescent="0.3">
      <c r="A18" s="16">
        <v>89</v>
      </c>
      <c r="B18" s="16" t="s">
        <v>48</v>
      </c>
      <c r="C18" s="16">
        <v>3</v>
      </c>
      <c r="D18" s="17">
        <v>44306</v>
      </c>
      <c r="E18" s="12">
        <v>44106</v>
      </c>
      <c r="F18" s="13">
        <v>31</v>
      </c>
      <c r="G18" s="18">
        <v>1</v>
      </c>
      <c r="H18" s="19" t="s">
        <v>56</v>
      </c>
      <c r="I18" s="10" t="s">
        <v>55</v>
      </c>
      <c r="J18" s="20">
        <v>441803.28214438999</v>
      </c>
      <c r="K18" s="20">
        <v>5811270.3516089302</v>
      </c>
      <c r="L18" s="20">
        <v>3.4390000000000001</v>
      </c>
      <c r="M18" s="20">
        <v>2231.666666666667</v>
      </c>
      <c r="N18" s="20">
        <v>76.747016666666653</v>
      </c>
      <c r="O18" s="29">
        <v>0.29100000858306879</v>
      </c>
      <c r="P18" s="20">
        <v>77.813500673311495</v>
      </c>
      <c r="Q18" s="20">
        <v>14.0608449370001</v>
      </c>
      <c r="R18" s="20">
        <v>8.1256553760206298</v>
      </c>
      <c r="S18" s="20">
        <v>72.616500854492202</v>
      </c>
      <c r="T18" s="20">
        <v>316.546142578125</v>
      </c>
      <c r="U18" s="20">
        <f>3.24627566337585*0.0174533</f>
        <v>5.6658223035597727E-2</v>
      </c>
      <c r="V18" s="15">
        <v>478.72008369999998</v>
      </c>
      <c r="W18" s="15">
        <v>345.68374410000001</v>
      </c>
      <c r="X18" s="15">
        <v>940.81018540000002</v>
      </c>
      <c r="Y18" s="15">
        <v>3826.4751110000002</v>
      </c>
      <c r="Z18" s="15">
        <f t="shared" si="0"/>
        <v>0.83429022906093797</v>
      </c>
      <c r="AA18" s="15">
        <f t="shared" si="1"/>
        <v>1.6685804581218759</v>
      </c>
      <c r="AB18" s="15">
        <f t="shared" si="2"/>
        <v>0.46259560784037113</v>
      </c>
      <c r="AC18" s="15">
        <f t="shared" si="3"/>
        <v>0.77760818636546924</v>
      </c>
      <c r="AD18" s="15">
        <f t="shared" si="4"/>
        <v>0.60530569206317486</v>
      </c>
      <c r="AE18" s="15">
        <f t="shared" si="5"/>
        <v>1.8685337097682762</v>
      </c>
      <c r="AF18" s="15">
        <f t="shared" si="6"/>
        <v>0.69164790359614314</v>
      </c>
      <c r="AG18" s="15">
        <f t="shared" si="7"/>
        <v>0.90964926523474787</v>
      </c>
      <c r="AH18" s="15">
        <f t="shared" si="8"/>
        <v>3.0672126751828426</v>
      </c>
      <c r="AI18" s="15">
        <f t="shared" si="9"/>
        <v>6.9931367855415516</v>
      </c>
      <c r="AJ18" s="15">
        <f t="shared" si="10"/>
        <v>2.8983985024486327</v>
      </c>
      <c r="AK18" s="15">
        <f t="shared" si="11"/>
        <v>1.3625715728197521</v>
      </c>
      <c r="AL18" s="15">
        <f t="shared" si="12"/>
        <v>4.0672126751828426</v>
      </c>
      <c r="AM18" s="15">
        <f t="shared" si="13"/>
        <v>11.069294337118354</v>
      </c>
      <c r="AN18" s="15">
        <v>358.8</v>
      </c>
      <c r="AO18" s="15">
        <v>25601.39</v>
      </c>
      <c r="AP18" s="3">
        <v>200</v>
      </c>
    </row>
    <row r="19" spans="1:42" x14ac:dyDescent="0.3">
      <c r="A19" s="16">
        <v>89</v>
      </c>
      <c r="B19" s="16" t="s">
        <v>48</v>
      </c>
      <c r="C19" s="16">
        <v>3</v>
      </c>
      <c r="D19" s="17">
        <v>44306</v>
      </c>
      <c r="E19" s="12">
        <v>44106</v>
      </c>
      <c r="F19" s="13">
        <v>31</v>
      </c>
      <c r="G19" s="18">
        <v>1</v>
      </c>
      <c r="H19" s="19" t="s">
        <v>57</v>
      </c>
      <c r="I19" s="10" t="s">
        <v>55</v>
      </c>
      <c r="J19" s="20">
        <v>441808.38474801998</v>
      </c>
      <c r="K19" s="20">
        <v>5811265.2827124698</v>
      </c>
      <c r="L19" s="20">
        <v>4.1014999999999997</v>
      </c>
      <c r="M19" s="20">
        <v>2007.3333333333335</v>
      </c>
      <c r="N19" s="20">
        <v>82.330776666666679</v>
      </c>
      <c r="O19" s="29">
        <v>0.29100000858306879</v>
      </c>
      <c r="P19" s="20">
        <v>78.865795078729406</v>
      </c>
      <c r="Q19" s="20">
        <v>13.197921948199699</v>
      </c>
      <c r="R19" s="20">
        <v>7.9362836244087704</v>
      </c>
      <c r="S19" s="20">
        <v>72.377998352050795</v>
      </c>
      <c r="T19" s="20">
        <v>311.23176574707003</v>
      </c>
      <c r="U19" s="20">
        <f>3.82995402812958*0.0174533</f>
        <v>6.6845336639153999E-2</v>
      </c>
      <c r="V19" s="15">
        <v>520</v>
      </c>
      <c r="W19" s="15">
        <v>372</v>
      </c>
      <c r="X19" s="15">
        <v>929</v>
      </c>
      <c r="Y19" s="15">
        <v>3755</v>
      </c>
      <c r="Z19" s="15">
        <f t="shared" si="0"/>
        <v>0.81972377029319121</v>
      </c>
      <c r="AA19" s="15">
        <f t="shared" si="1"/>
        <v>1.6394475405863824</v>
      </c>
      <c r="AB19" s="15">
        <f t="shared" si="2"/>
        <v>0.42813220599538815</v>
      </c>
      <c r="AC19" s="15">
        <f t="shared" si="3"/>
        <v>0.75672514619883036</v>
      </c>
      <c r="AD19" s="15">
        <f t="shared" si="4"/>
        <v>0.60333048676345002</v>
      </c>
      <c r="AE19" s="15">
        <f t="shared" si="5"/>
        <v>1.819286697642402</v>
      </c>
      <c r="AF19" s="15">
        <f t="shared" si="6"/>
        <v>0.68475890477344314</v>
      </c>
      <c r="AG19" s="15">
        <f t="shared" si="7"/>
        <v>0.90092020466181566</v>
      </c>
      <c r="AH19" s="15">
        <f t="shared" si="8"/>
        <v>3.0419806243272332</v>
      </c>
      <c r="AI19" s="15">
        <f t="shared" si="9"/>
        <v>6.2211538461538458</v>
      </c>
      <c r="AJ19" s="15">
        <f t="shared" si="10"/>
        <v>2.7303183845330188</v>
      </c>
      <c r="AK19" s="15">
        <f t="shared" si="11"/>
        <v>1.3547396985400306</v>
      </c>
      <c r="AL19" s="15">
        <f t="shared" si="12"/>
        <v>4.0419806243272332</v>
      </c>
      <c r="AM19" s="15">
        <f t="shared" si="13"/>
        <v>10.094086021505376</v>
      </c>
      <c r="AN19" s="15">
        <v>358.8</v>
      </c>
      <c r="AO19" s="15">
        <v>25601.39</v>
      </c>
      <c r="AP19" s="3">
        <v>200</v>
      </c>
    </row>
    <row r="20" spans="1:42" x14ac:dyDescent="0.3">
      <c r="A20" s="16">
        <v>89</v>
      </c>
      <c r="B20" s="16" t="s">
        <v>48</v>
      </c>
      <c r="C20" s="16">
        <v>3</v>
      </c>
      <c r="D20" s="17">
        <v>44306</v>
      </c>
      <c r="E20" s="12">
        <v>44106</v>
      </c>
      <c r="F20" s="13">
        <v>31</v>
      </c>
      <c r="G20" s="18">
        <v>1</v>
      </c>
      <c r="H20" s="19" t="s">
        <v>58</v>
      </c>
      <c r="I20" s="10" t="s">
        <v>55</v>
      </c>
      <c r="J20" s="20">
        <v>441816.44472428999</v>
      </c>
      <c r="K20" s="20">
        <v>5811258.7564407904</v>
      </c>
      <c r="L20" s="20">
        <v>4.4644999999999992</v>
      </c>
      <c r="M20" s="20">
        <v>1958</v>
      </c>
      <c r="N20" s="20">
        <v>87.414910000000006</v>
      </c>
      <c r="O20" s="29">
        <v>0.289000004529953</v>
      </c>
      <c r="P20" s="20">
        <v>80.3867935550347</v>
      </c>
      <c r="Q20" s="20">
        <v>11.9679193560549</v>
      </c>
      <c r="R20" s="20">
        <v>7.6452892213990404</v>
      </c>
      <c r="S20" s="20">
        <v>72.052501678466797</v>
      </c>
      <c r="T20" s="20">
        <v>325.44485473632801</v>
      </c>
      <c r="U20" s="20">
        <f>2.86433231830597*0.0174533</f>
        <v>4.9992051251089589E-2</v>
      </c>
      <c r="V20" s="15">
        <v>507.51066830000002</v>
      </c>
      <c r="W20" s="15">
        <v>378</v>
      </c>
      <c r="X20" s="15">
        <v>959.18293080000001</v>
      </c>
      <c r="Y20" s="15">
        <v>3623.0807970000001</v>
      </c>
      <c r="Z20" s="15">
        <f t="shared" si="0"/>
        <v>0.81105105386353438</v>
      </c>
      <c r="AA20" s="15">
        <f t="shared" si="1"/>
        <v>1.6221021077270688</v>
      </c>
      <c r="AB20" s="15">
        <f t="shared" si="2"/>
        <v>0.4346323284670513</v>
      </c>
      <c r="AC20" s="15">
        <f t="shared" si="3"/>
        <v>0.75426731374261435</v>
      </c>
      <c r="AD20" s="15">
        <f t="shared" si="4"/>
        <v>0.58134974860536215</v>
      </c>
      <c r="AE20" s="15">
        <f t="shared" si="5"/>
        <v>1.7903772368004938</v>
      </c>
      <c r="AF20" s="15">
        <f t="shared" si="6"/>
        <v>0.66579456935670567</v>
      </c>
      <c r="AG20" s="15">
        <f t="shared" si="7"/>
        <v>0.89565600400737821</v>
      </c>
      <c r="AH20" s="15">
        <f t="shared" si="8"/>
        <v>2.7772573725620764</v>
      </c>
      <c r="AI20" s="15">
        <f t="shared" si="9"/>
        <v>6.1389253927137597</v>
      </c>
      <c r="AJ20" s="15">
        <f t="shared" si="10"/>
        <v>2.6387056913582208</v>
      </c>
      <c r="AK20" s="15">
        <f t="shared" si="11"/>
        <v>1.2706525391905341</v>
      </c>
      <c r="AL20" s="15">
        <f t="shared" si="12"/>
        <v>3.7772573725620764</v>
      </c>
      <c r="AM20" s="15">
        <f t="shared" si="13"/>
        <v>9.5848698333333342</v>
      </c>
      <c r="AN20" s="15">
        <v>358.8</v>
      </c>
      <c r="AO20" s="15">
        <v>25601.39</v>
      </c>
      <c r="AP20" s="3">
        <v>200</v>
      </c>
    </row>
    <row r="21" spans="1:42" x14ac:dyDescent="0.3">
      <c r="A21" s="16">
        <v>89</v>
      </c>
      <c r="B21" s="16" t="s">
        <v>48</v>
      </c>
      <c r="C21" s="16">
        <v>3</v>
      </c>
      <c r="D21" s="17">
        <v>44306</v>
      </c>
      <c r="E21" s="12">
        <v>44106</v>
      </c>
      <c r="F21" s="13">
        <v>31</v>
      </c>
      <c r="G21" s="18">
        <v>1</v>
      </c>
      <c r="H21" s="19" t="s">
        <v>59</v>
      </c>
      <c r="I21" s="10" t="s">
        <v>55</v>
      </c>
      <c r="J21" s="20">
        <v>441822.56753931101</v>
      </c>
      <c r="K21" s="20">
        <v>5811253.8758747904</v>
      </c>
      <c r="L21" s="20">
        <v>4.2015000000000002</v>
      </c>
      <c r="M21" s="20">
        <v>1147.6666666666667</v>
      </c>
      <c r="N21" s="20">
        <v>48.219215000000005</v>
      </c>
      <c r="O21" s="29">
        <v>0.289000004529953</v>
      </c>
      <c r="P21" s="20">
        <v>81.689765195152802</v>
      </c>
      <c r="Q21" s="20">
        <v>10.944445569789799</v>
      </c>
      <c r="R21" s="20">
        <v>7.3657901665732597</v>
      </c>
      <c r="S21" s="20">
        <v>71.814498901367202</v>
      </c>
      <c r="T21" s="20">
        <v>321.19696044921898</v>
      </c>
      <c r="U21" s="20">
        <v>4.2900000000000001E-2</v>
      </c>
      <c r="V21" s="15">
        <v>504.9601993</v>
      </c>
      <c r="W21" s="15">
        <v>341.99501780000003</v>
      </c>
      <c r="X21" s="15">
        <v>896.96518149999997</v>
      </c>
      <c r="Y21" s="15">
        <v>3570.034819</v>
      </c>
      <c r="Z21" s="15">
        <f t="shared" si="0"/>
        <v>0.8251572548946875</v>
      </c>
      <c r="AA21" s="15">
        <f t="shared" si="1"/>
        <v>1.650314509789375</v>
      </c>
      <c r="AB21" s="15">
        <f t="shared" si="2"/>
        <v>0.44793219670297113</v>
      </c>
      <c r="AC21" s="15">
        <f t="shared" si="3"/>
        <v>0.752166470372443</v>
      </c>
      <c r="AD21" s="15">
        <f t="shared" si="4"/>
        <v>0.59840376924128003</v>
      </c>
      <c r="AE21" s="15">
        <f t="shared" si="5"/>
        <v>1.837528460753868</v>
      </c>
      <c r="AF21" s="15">
        <f t="shared" si="6"/>
        <v>0.68329479810065641</v>
      </c>
      <c r="AG21" s="15">
        <f t="shared" si="7"/>
        <v>0.90419187778161358</v>
      </c>
      <c r="AH21" s="15">
        <f t="shared" si="8"/>
        <v>2.9801264225550099</v>
      </c>
      <c r="AI21" s="15">
        <f t="shared" si="9"/>
        <v>6.0699330837340311</v>
      </c>
      <c r="AJ21" s="15">
        <f t="shared" si="10"/>
        <v>2.7907948442770132</v>
      </c>
      <c r="AK21" s="15">
        <f t="shared" si="11"/>
        <v>1.3354096315634578</v>
      </c>
      <c r="AL21" s="15">
        <f t="shared" si="12"/>
        <v>3.9801264225550099</v>
      </c>
      <c r="AM21" s="15">
        <f t="shared" si="13"/>
        <v>10.438850372632533</v>
      </c>
      <c r="AN21" s="15">
        <v>358.8</v>
      </c>
      <c r="AO21" s="15">
        <v>25601.39</v>
      </c>
      <c r="AP21" s="3">
        <v>200</v>
      </c>
    </row>
    <row r="22" spans="1:42" x14ac:dyDescent="0.3">
      <c r="A22" s="16">
        <v>89</v>
      </c>
      <c r="B22" s="16" t="s">
        <v>48</v>
      </c>
      <c r="C22" s="16">
        <v>3</v>
      </c>
      <c r="D22" s="17">
        <v>44306</v>
      </c>
      <c r="E22" s="12">
        <v>44106</v>
      </c>
      <c r="F22" s="13">
        <v>31</v>
      </c>
      <c r="G22" s="18">
        <v>1</v>
      </c>
      <c r="H22" s="19" t="s">
        <v>60</v>
      </c>
      <c r="I22" s="10" t="s">
        <v>55</v>
      </c>
      <c r="J22" s="20">
        <v>441828.76192225103</v>
      </c>
      <c r="K22" s="20">
        <v>5811248.7076190701</v>
      </c>
      <c r="L22" s="20">
        <v>3.8594999999999997</v>
      </c>
      <c r="M22" s="20">
        <v>1961.6666666666665</v>
      </c>
      <c r="N22" s="20">
        <v>75.710525000000004</v>
      </c>
      <c r="O22" s="29">
        <v>0.2800000011920929</v>
      </c>
      <c r="P22" s="20">
        <v>82.882892279022698</v>
      </c>
      <c r="Q22" s="20">
        <v>10.004606206822301</v>
      </c>
      <c r="R22" s="20">
        <v>7.1124993064774999</v>
      </c>
      <c r="S22" s="20">
        <v>71.563999176025405</v>
      </c>
      <c r="T22" s="20">
        <v>310.08448791503901</v>
      </c>
      <c r="U22" s="20">
        <v>5.2699999999999997E-2</v>
      </c>
      <c r="V22" s="15">
        <v>504.4943758</v>
      </c>
      <c r="W22" s="15">
        <v>368.70112169999999</v>
      </c>
      <c r="X22" s="15">
        <v>888.81022140000005</v>
      </c>
      <c r="Y22" s="15">
        <v>3525.2815639999999</v>
      </c>
      <c r="Z22" s="15">
        <f t="shared" si="0"/>
        <v>0.81063032300888593</v>
      </c>
      <c r="AA22" s="15">
        <f t="shared" si="1"/>
        <v>1.6212606460177719</v>
      </c>
      <c r="AB22" s="15">
        <f t="shared" si="2"/>
        <v>0.41360191504740956</v>
      </c>
      <c r="AC22" s="15">
        <f t="shared" si="3"/>
        <v>0.7496166619005431</v>
      </c>
      <c r="AD22" s="15">
        <f t="shared" si="4"/>
        <v>0.59728512019626834</v>
      </c>
      <c r="AE22" s="15">
        <f t="shared" si="5"/>
        <v>1.7889723999447646</v>
      </c>
      <c r="AF22" s="15">
        <f t="shared" si="6"/>
        <v>0.67706293412192098</v>
      </c>
      <c r="AG22" s="15">
        <f t="shared" si="7"/>
        <v>0.89539900719455545</v>
      </c>
      <c r="AH22" s="15">
        <f t="shared" si="8"/>
        <v>2.9662927800798577</v>
      </c>
      <c r="AI22" s="15">
        <f t="shared" si="9"/>
        <v>5.9877519613767713</v>
      </c>
      <c r="AJ22" s="15">
        <f t="shared" si="10"/>
        <v>2.6344054967386112</v>
      </c>
      <c r="AK22" s="15">
        <f t="shared" si="11"/>
        <v>1.3310606821957145</v>
      </c>
      <c r="AL22" s="15">
        <f t="shared" si="12"/>
        <v>3.9662927800798577</v>
      </c>
      <c r="AM22" s="15">
        <f t="shared" si="13"/>
        <v>9.56135296726438</v>
      </c>
      <c r="AN22" s="15">
        <v>358.8</v>
      </c>
      <c r="AO22" s="15">
        <v>25601.39</v>
      </c>
      <c r="AP22" s="3">
        <v>200</v>
      </c>
    </row>
    <row r="23" spans="1:42" x14ac:dyDescent="0.3">
      <c r="A23" s="16">
        <v>73</v>
      </c>
      <c r="B23" s="16" t="s">
        <v>41</v>
      </c>
      <c r="C23" s="16">
        <v>1</v>
      </c>
      <c r="D23" s="17">
        <v>44307</v>
      </c>
      <c r="E23" s="12">
        <v>44075</v>
      </c>
      <c r="F23" s="21">
        <v>50</v>
      </c>
      <c r="G23" s="18">
        <v>1</v>
      </c>
      <c r="H23" s="19" t="s">
        <v>54</v>
      </c>
      <c r="I23" s="10" t="s">
        <v>55</v>
      </c>
      <c r="J23" s="20">
        <v>441653.471339393</v>
      </c>
      <c r="K23" s="20">
        <v>5811265.7773469696</v>
      </c>
      <c r="L23" s="20">
        <v>2.7435</v>
      </c>
      <c r="M23" s="20">
        <v>5044.9999999999991</v>
      </c>
      <c r="N23" s="20">
        <v>138.40957500000002</v>
      </c>
      <c r="O23" s="29">
        <v>0.29399999976158142</v>
      </c>
      <c r="P23" s="20">
        <v>69.805367283278102</v>
      </c>
      <c r="Q23" s="20">
        <v>20.687098398237602</v>
      </c>
      <c r="R23" s="20">
        <v>9.5075361847932296</v>
      </c>
      <c r="S23" s="20">
        <v>72.492500305175795</v>
      </c>
      <c r="T23" s="20">
        <v>264.72700500488298</v>
      </c>
      <c r="U23" s="20">
        <v>6.4799999999999996E-2</v>
      </c>
      <c r="V23" s="15">
        <v>606.46101750000003</v>
      </c>
      <c r="W23" s="15">
        <v>495.88862139999998</v>
      </c>
      <c r="X23" s="15">
        <v>1046.427604</v>
      </c>
      <c r="Y23" s="15">
        <v>4191.2450330000001</v>
      </c>
      <c r="Z23" s="15">
        <f t="shared" si="0"/>
        <v>0.78840431787794674</v>
      </c>
      <c r="AA23" s="15">
        <f t="shared" si="1"/>
        <v>1.5768086357558935</v>
      </c>
      <c r="AB23" s="15">
        <f t="shared" si="2"/>
        <v>0.35695596890787923</v>
      </c>
      <c r="AC23" s="15">
        <f t="shared" si="3"/>
        <v>0.74718708853086291</v>
      </c>
      <c r="AD23" s="15">
        <f t="shared" si="4"/>
        <v>0.60042267758094714</v>
      </c>
      <c r="AE23" s="15">
        <f t="shared" si="5"/>
        <v>1.7164144736977758</v>
      </c>
      <c r="AF23" s="15">
        <f t="shared" si="6"/>
        <v>0.67094682184875054</v>
      </c>
      <c r="AG23" s="15">
        <f t="shared" si="7"/>
        <v>0.88167220464129059</v>
      </c>
      <c r="AH23" s="15">
        <f t="shared" si="8"/>
        <v>3.0052890586781578</v>
      </c>
      <c r="AI23" s="15">
        <f t="shared" si="9"/>
        <v>5.9109883604348896</v>
      </c>
      <c r="AJ23" s="15">
        <f t="shared" si="10"/>
        <v>2.4238770763637696</v>
      </c>
      <c r="AK23" s="15">
        <f t="shared" si="11"/>
        <v>1.3432958361866023</v>
      </c>
      <c r="AL23" s="15">
        <f t="shared" si="12"/>
        <v>4.0052890586781578</v>
      </c>
      <c r="AM23" s="15">
        <f t="shared" si="13"/>
        <v>8.4519887170776702</v>
      </c>
      <c r="AN23" s="15">
        <v>419.9</v>
      </c>
      <c r="AO23" s="15">
        <v>34437.449999999997</v>
      </c>
      <c r="AP23" s="3">
        <v>232</v>
      </c>
    </row>
    <row r="24" spans="1:42" x14ac:dyDescent="0.3">
      <c r="A24" s="16">
        <v>73</v>
      </c>
      <c r="B24" s="16" t="s">
        <v>41</v>
      </c>
      <c r="C24" s="16">
        <v>1</v>
      </c>
      <c r="D24" s="17">
        <v>44307</v>
      </c>
      <c r="E24" s="12">
        <v>44075</v>
      </c>
      <c r="F24" s="21">
        <v>50</v>
      </c>
      <c r="G24" s="18">
        <v>1</v>
      </c>
      <c r="H24" s="19" t="s">
        <v>56</v>
      </c>
      <c r="I24" s="10" t="s">
        <v>55</v>
      </c>
      <c r="J24" s="20">
        <v>441657.963104564</v>
      </c>
      <c r="K24" s="20">
        <v>5811270.0356268203</v>
      </c>
      <c r="L24" s="20">
        <v>2.895</v>
      </c>
      <c r="M24" s="20">
        <v>6159.6666666666661</v>
      </c>
      <c r="N24" s="20">
        <v>178.32234999999997</v>
      </c>
      <c r="O24" s="29">
        <v>0.29399999976158142</v>
      </c>
      <c r="P24" s="20">
        <v>68.778246690278394</v>
      </c>
      <c r="Q24" s="20">
        <v>21.537928645249401</v>
      </c>
      <c r="R24" s="20">
        <v>9.68382290140074</v>
      </c>
      <c r="S24" s="20">
        <v>72.638479599598497</v>
      </c>
      <c r="T24" s="20">
        <v>260.29197291609103</v>
      </c>
      <c r="U24" s="20">
        <v>7.6300000000000007E-2</v>
      </c>
      <c r="V24" s="15">
        <v>592.6186146</v>
      </c>
      <c r="W24" s="15">
        <v>438.94014440000001</v>
      </c>
      <c r="X24" s="15">
        <v>1031.8536509999999</v>
      </c>
      <c r="Y24" s="15">
        <v>4388.5875900000001</v>
      </c>
      <c r="Z24" s="15">
        <f t="shared" si="0"/>
        <v>0.81815116616640016</v>
      </c>
      <c r="AA24" s="15">
        <f t="shared" si="1"/>
        <v>1.6363023323328003</v>
      </c>
      <c r="AB24" s="15">
        <f t="shared" si="2"/>
        <v>0.40312483534699028</v>
      </c>
      <c r="AC24" s="15">
        <f t="shared" si="3"/>
        <v>0.76205818821443938</v>
      </c>
      <c r="AD24" s="15">
        <f t="shared" si="4"/>
        <v>0.61927319008825321</v>
      </c>
      <c r="AE24" s="15">
        <f t="shared" si="5"/>
        <v>1.8140802699895964</v>
      </c>
      <c r="AF24" s="15">
        <f t="shared" si="6"/>
        <v>0.69533188076385</v>
      </c>
      <c r="AG24" s="15">
        <f t="shared" si="7"/>
        <v>0.89997119872441544</v>
      </c>
      <c r="AH24" s="15">
        <f t="shared" si="8"/>
        <v>3.2531104927010626</v>
      </c>
      <c r="AI24" s="15">
        <f t="shared" si="9"/>
        <v>6.4054163704630955</v>
      </c>
      <c r="AJ24" s="15">
        <f t="shared" si="10"/>
        <v>2.7132717396743851</v>
      </c>
      <c r="AK24" s="15">
        <f t="shared" si="11"/>
        <v>1.4193534135389101</v>
      </c>
      <c r="AL24" s="15">
        <f t="shared" si="12"/>
        <v>4.2531104927010626</v>
      </c>
      <c r="AM24" s="15">
        <f t="shared" si="13"/>
        <v>9.9981458656484641</v>
      </c>
      <c r="AN24" s="15">
        <v>419.9</v>
      </c>
      <c r="AO24" s="15">
        <v>34437.449999999997</v>
      </c>
      <c r="AP24" s="3">
        <v>232</v>
      </c>
    </row>
    <row r="25" spans="1:42" x14ac:dyDescent="0.3">
      <c r="A25" s="16">
        <v>73</v>
      </c>
      <c r="B25" s="16" t="s">
        <v>41</v>
      </c>
      <c r="C25" s="16">
        <v>1</v>
      </c>
      <c r="D25" s="17">
        <v>44307</v>
      </c>
      <c r="E25" s="12">
        <v>44075</v>
      </c>
      <c r="F25" s="21">
        <v>50</v>
      </c>
      <c r="G25" s="18">
        <v>1</v>
      </c>
      <c r="H25" s="19" t="s">
        <v>57</v>
      </c>
      <c r="I25" s="10" t="s">
        <v>55</v>
      </c>
      <c r="J25" s="20">
        <v>441661.52292221901</v>
      </c>
      <c r="K25" s="20">
        <v>5811275.4504071902</v>
      </c>
      <c r="L25" s="20">
        <v>2.8035000000000001</v>
      </c>
      <c r="M25" s="20">
        <v>7359.0000000000009</v>
      </c>
      <c r="N25" s="20">
        <v>206.30956500000002</v>
      </c>
      <c r="O25" s="29">
        <v>0.29399999976158142</v>
      </c>
      <c r="P25" s="20">
        <v>67.516875263352503</v>
      </c>
      <c r="Q25" s="20">
        <v>22.574036836716999</v>
      </c>
      <c r="R25" s="20">
        <v>9.9090905071183997</v>
      </c>
      <c r="S25" s="20">
        <v>72.918502807617202</v>
      </c>
      <c r="T25" s="20">
        <v>266.28823852539102</v>
      </c>
      <c r="U25" s="20">
        <v>6.7699999999999996E-2</v>
      </c>
      <c r="V25" s="15">
        <v>586.99793499999998</v>
      </c>
      <c r="W25" s="15">
        <v>441.99173999999999</v>
      </c>
      <c r="X25" s="15">
        <v>1070.0743399999999</v>
      </c>
      <c r="Y25" s="15">
        <v>4437.97109</v>
      </c>
      <c r="Z25" s="15">
        <f t="shared" si="0"/>
        <v>0.81885446451238642</v>
      </c>
      <c r="AA25" s="15">
        <f t="shared" si="1"/>
        <v>1.6377089290247728</v>
      </c>
      <c r="AB25" s="15">
        <f t="shared" si="2"/>
        <v>0.41538039131199878</v>
      </c>
      <c r="AC25" s="15">
        <f t="shared" si="3"/>
        <v>0.76636754094220505</v>
      </c>
      <c r="AD25" s="15">
        <f t="shared" si="4"/>
        <v>0.61145043061128124</v>
      </c>
      <c r="AE25" s="15">
        <f t="shared" si="5"/>
        <v>1.8164363971801483</v>
      </c>
      <c r="AF25" s="15">
        <f t="shared" si="6"/>
        <v>0.69014803336114749</v>
      </c>
      <c r="AG25" s="15">
        <f t="shared" si="7"/>
        <v>0.9003966965356085</v>
      </c>
      <c r="AH25" s="15">
        <f t="shared" si="8"/>
        <v>3.1473483888979157</v>
      </c>
      <c r="AI25" s="15">
        <f t="shared" si="9"/>
        <v>6.5604543481060116</v>
      </c>
      <c r="AJ25" s="15">
        <f t="shared" si="10"/>
        <v>2.7208706854220623</v>
      </c>
      <c r="AK25" s="15">
        <f t="shared" si="11"/>
        <v>1.3872445810582044</v>
      </c>
      <c r="AL25" s="15">
        <f t="shared" si="12"/>
        <v>4.1473483888979157</v>
      </c>
      <c r="AM25" s="15">
        <f t="shared" si="13"/>
        <v>10.040846215813897</v>
      </c>
      <c r="AN25" s="15">
        <v>419.9</v>
      </c>
      <c r="AO25" s="15">
        <v>34437.449999999997</v>
      </c>
      <c r="AP25" s="3">
        <v>232</v>
      </c>
    </row>
    <row r="26" spans="1:42" x14ac:dyDescent="0.3">
      <c r="A26" s="16">
        <v>73</v>
      </c>
      <c r="B26" s="16" t="s">
        <v>41</v>
      </c>
      <c r="C26" s="16">
        <v>1</v>
      </c>
      <c r="D26" s="17">
        <v>44307</v>
      </c>
      <c r="E26" s="12">
        <v>44075</v>
      </c>
      <c r="F26" s="21">
        <v>50</v>
      </c>
      <c r="G26" s="18">
        <v>1</v>
      </c>
      <c r="H26" s="19" t="s">
        <v>58</v>
      </c>
      <c r="I26" s="10" t="s">
        <v>55</v>
      </c>
      <c r="J26" s="20">
        <v>441669.72906416899</v>
      </c>
      <c r="K26" s="20">
        <v>5811286.93009305</v>
      </c>
      <c r="L26" s="20">
        <v>3.1950000000000003</v>
      </c>
      <c r="M26" s="20">
        <v>6973.333333333333</v>
      </c>
      <c r="N26" s="20">
        <v>222.798</v>
      </c>
      <c r="O26" s="29">
        <v>0.33800002932548517</v>
      </c>
      <c r="P26" s="20">
        <v>66.463907016253003</v>
      </c>
      <c r="Q26" s="20">
        <v>23.430005310563399</v>
      </c>
      <c r="R26" s="20">
        <v>10.1060902961945</v>
      </c>
      <c r="S26" s="20">
        <v>73.464598372640197</v>
      </c>
      <c r="T26" s="20">
        <v>227.27751952345901</v>
      </c>
      <c r="U26" s="20">
        <v>7.8899999999999998E-2</v>
      </c>
      <c r="V26" s="15">
        <v>572</v>
      </c>
      <c r="W26" s="15">
        <v>398</v>
      </c>
      <c r="X26" s="15">
        <v>1115</v>
      </c>
      <c r="Y26" s="15">
        <v>5008</v>
      </c>
      <c r="Z26" s="15">
        <f t="shared" si="0"/>
        <v>0.85275619681835002</v>
      </c>
      <c r="AA26" s="15">
        <f t="shared" si="1"/>
        <v>1.7055123936367</v>
      </c>
      <c r="AB26" s="15">
        <f t="shared" si="2"/>
        <v>0.47389292795769994</v>
      </c>
      <c r="AC26" s="15">
        <f t="shared" si="3"/>
        <v>0.79498207885304661</v>
      </c>
      <c r="AD26" s="15">
        <f t="shared" si="4"/>
        <v>0.63579944471664218</v>
      </c>
      <c r="AE26" s="15">
        <f t="shared" si="5"/>
        <v>1.9323630998289796</v>
      </c>
      <c r="AF26" s="15">
        <f t="shared" si="6"/>
        <v>0.72012578616352196</v>
      </c>
      <c r="AG26" s="15">
        <f t="shared" si="7"/>
        <v>0.92051985193120345</v>
      </c>
      <c r="AH26" s="15">
        <f t="shared" si="8"/>
        <v>3.491479820627803</v>
      </c>
      <c r="AI26" s="15">
        <f t="shared" si="9"/>
        <v>7.755244755244755</v>
      </c>
      <c r="AJ26" s="15">
        <f t="shared" si="10"/>
        <v>3.1428334634892159</v>
      </c>
      <c r="AK26" s="15">
        <f t="shared" si="11"/>
        <v>1.4899264851644589</v>
      </c>
      <c r="AL26" s="15">
        <f t="shared" si="12"/>
        <v>4.491479820627803</v>
      </c>
      <c r="AM26" s="15">
        <f t="shared" si="13"/>
        <v>12.582914572864322</v>
      </c>
      <c r="AN26" s="15">
        <v>419.9</v>
      </c>
      <c r="AO26" s="15">
        <v>34437.449999999997</v>
      </c>
      <c r="AP26" s="3">
        <v>232</v>
      </c>
    </row>
    <row r="27" spans="1:42" x14ac:dyDescent="0.3">
      <c r="A27" s="16">
        <v>73</v>
      </c>
      <c r="B27" s="16" t="s">
        <v>41</v>
      </c>
      <c r="C27" s="16">
        <v>1</v>
      </c>
      <c r="D27" s="17">
        <v>44307</v>
      </c>
      <c r="E27" s="12">
        <v>44075</v>
      </c>
      <c r="F27" s="21">
        <v>50</v>
      </c>
      <c r="G27" s="18">
        <v>1</v>
      </c>
      <c r="H27" s="19" t="s">
        <v>59</v>
      </c>
      <c r="I27" s="10" t="s">
        <v>55</v>
      </c>
      <c r="J27" s="20">
        <v>441674.79869918502</v>
      </c>
      <c r="K27" s="20">
        <v>5811292.7916837502</v>
      </c>
      <c r="L27" s="20">
        <v>3.3434999999999997</v>
      </c>
      <c r="M27" s="20">
        <v>5828</v>
      </c>
      <c r="N27" s="20">
        <v>194.85917999999998</v>
      </c>
      <c r="O27" s="29">
        <v>0.37000000476837158</v>
      </c>
      <c r="P27" s="20">
        <v>66.071634800737598</v>
      </c>
      <c r="Q27" s="20">
        <v>23.750861871216301</v>
      </c>
      <c r="R27" s="20">
        <v>10.177502847052599</v>
      </c>
      <c r="S27" s="20">
        <v>73.843999226888002</v>
      </c>
      <c r="T27" s="20">
        <v>233.74375406901001</v>
      </c>
      <c r="U27" s="20">
        <v>9.2100000000000001E-2</v>
      </c>
      <c r="V27" s="15">
        <v>574.0897946</v>
      </c>
      <c r="W27" s="15">
        <v>403.59877410000001</v>
      </c>
      <c r="X27" s="15">
        <v>1087.143671</v>
      </c>
      <c r="Y27" s="15">
        <v>5032.526938</v>
      </c>
      <c r="Z27" s="15">
        <f t="shared" si="0"/>
        <v>0.8515123470372844</v>
      </c>
      <c r="AA27" s="15">
        <f t="shared" si="1"/>
        <v>1.7030246940745688</v>
      </c>
      <c r="AB27" s="15">
        <f t="shared" si="2"/>
        <v>0.45852648735318413</v>
      </c>
      <c r="AC27" s="15">
        <f t="shared" si="3"/>
        <v>0.79520990216366283</v>
      </c>
      <c r="AD27" s="15">
        <f t="shared" si="4"/>
        <v>0.64470516782351872</v>
      </c>
      <c r="AE27" s="15">
        <f t="shared" si="5"/>
        <v>1.9280246953882938</v>
      </c>
      <c r="AF27" s="15">
        <f t="shared" si="6"/>
        <v>0.72577116055616031</v>
      </c>
      <c r="AG27" s="15">
        <f t="shared" si="7"/>
        <v>0.91979463492043578</v>
      </c>
      <c r="AH27" s="15">
        <f t="shared" si="8"/>
        <v>3.6291277521496967</v>
      </c>
      <c r="AI27" s="15">
        <f t="shared" si="9"/>
        <v>7.766097194788907</v>
      </c>
      <c r="AJ27" s="15">
        <f t="shared" si="10"/>
        <v>3.1250773855164016</v>
      </c>
      <c r="AK27" s="15">
        <f t="shared" si="11"/>
        <v>1.5296134859835209</v>
      </c>
      <c r="AL27" s="15">
        <f t="shared" si="12"/>
        <v>4.6291277521496967</v>
      </c>
      <c r="AM27" s="15">
        <f t="shared" si="13"/>
        <v>12.469133359540598</v>
      </c>
      <c r="AN27" s="15">
        <v>419.9</v>
      </c>
      <c r="AO27" s="15">
        <v>34437.449999999997</v>
      </c>
      <c r="AP27" s="3">
        <v>232</v>
      </c>
    </row>
    <row r="28" spans="1:42" x14ac:dyDescent="0.3">
      <c r="A28" s="16">
        <v>73</v>
      </c>
      <c r="B28" s="16" t="s">
        <v>41</v>
      </c>
      <c r="C28" s="16">
        <v>1</v>
      </c>
      <c r="D28" s="17">
        <v>44307</v>
      </c>
      <c r="E28" s="12">
        <v>44075</v>
      </c>
      <c r="F28" s="21">
        <v>50</v>
      </c>
      <c r="G28" s="18">
        <v>1</v>
      </c>
      <c r="H28" s="19" t="s">
        <v>60</v>
      </c>
      <c r="I28" s="10" t="s">
        <v>55</v>
      </c>
      <c r="J28" s="20">
        <v>441679.12529006199</v>
      </c>
      <c r="K28" s="20">
        <v>5811299.2109753899</v>
      </c>
      <c r="L28" s="20">
        <v>3.2030000000000003</v>
      </c>
      <c r="M28" s="20">
        <v>9056.6666666666661</v>
      </c>
      <c r="N28" s="20">
        <v>290.08503333333334</v>
      </c>
      <c r="O28" s="29">
        <v>0.36800003051757813</v>
      </c>
      <c r="P28" s="20">
        <v>65.731659322965797</v>
      </c>
      <c r="Q28" s="20">
        <v>24.025132413558602</v>
      </c>
      <c r="R28" s="20">
        <v>10.2432069085701</v>
      </c>
      <c r="S28" s="20">
        <v>74.246184869692797</v>
      </c>
      <c r="T28" s="20">
        <v>232.125553541485</v>
      </c>
      <c r="U28" s="20">
        <v>7.0999999999999994E-2</v>
      </c>
      <c r="V28" s="15">
        <v>560.11921400000006</v>
      </c>
      <c r="W28" s="15">
        <v>400.95529470000002</v>
      </c>
      <c r="X28" s="15">
        <v>1073.074509</v>
      </c>
      <c r="Y28" s="15">
        <v>5066.2086250000002</v>
      </c>
      <c r="Z28" s="15">
        <f t="shared" si="0"/>
        <v>0.85332238045571462</v>
      </c>
      <c r="AA28" s="15">
        <f t="shared" si="1"/>
        <v>1.7066447609114292</v>
      </c>
      <c r="AB28" s="15">
        <f t="shared" si="2"/>
        <v>0.45597396512125898</v>
      </c>
      <c r="AC28" s="15">
        <f t="shared" si="3"/>
        <v>0.80089350282170779</v>
      </c>
      <c r="AD28" s="15">
        <f t="shared" si="4"/>
        <v>0.65042351506572493</v>
      </c>
      <c r="AE28" s="15">
        <f t="shared" si="5"/>
        <v>1.9343445971741238</v>
      </c>
      <c r="AF28" s="15">
        <f t="shared" si="6"/>
        <v>0.73038492619755135</v>
      </c>
      <c r="AG28" s="15">
        <f t="shared" si="7"/>
        <v>0.92084973850705865</v>
      </c>
      <c r="AH28" s="15">
        <f t="shared" si="8"/>
        <v>3.7212086229885459</v>
      </c>
      <c r="AI28" s="15">
        <f t="shared" si="9"/>
        <v>8.0448756235668064</v>
      </c>
      <c r="AJ28" s="15">
        <f t="shared" si="10"/>
        <v>3.1509840693719351</v>
      </c>
      <c r="AK28" s="15">
        <f t="shared" si="11"/>
        <v>1.5557511346153974</v>
      </c>
      <c r="AL28" s="15">
        <f t="shared" si="12"/>
        <v>4.7212086229885459</v>
      </c>
      <c r="AM28" s="15">
        <f t="shared" si="13"/>
        <v>12.635345366347147</v>
      </c>
      <c r="AN28" s="15">
        <v>419.9</v>
      </c>
      <c r="AO28" s="15">
        <v>34437.449999999997</v>
      </c>
      <c r="AP28" s="3">
        <v>232</v>
      </c>
    </row>
    <row r="29" spans="1:42" x14ac:dyDescent="0.3">
      <c r="A29" s="16">
        <v>74</v>
      </c>
      <c r="B29" s="16" t="s">
        <v>61</v>
      </c>
      <c r="C29" s="16">
        <v>2</v>
      </c>
      <c r="D29" s="17">
        <v>44319</v>
      </c>
      <c r="E29" s="12">
        <v>44132</v>
      </c>
      <c r="F29" s="21">
        <v>31</v>
      </c>
      <c r="G29" s="18">
        <v>1</v>
      </c>
      <c r="H29" s="19" t="s">
        <v>54</v>
      </c>
      <c r="I29" s="10" t="s">
        <v>55</v>
      </c>
      <c r="J29" s="20">
        <v>441716.762782979</v>
      </c>
      <c r="K29" s="20">
        <v>5811264.0753338598</v>
      </c>
      <c r="L29" s="20">
        <v>2.6319999999999997</v>
      </c>
      <c r="M29" s="20">
        <v>3099.3333333333335</v>
      </c>
      <c r="N29" s="20">
        <v>81.574453333333324</v>
      </c>
      <c r="O29" s="29">
        <v>0.30300000309944147</v>
      </c>
      <c r="P29" s="20">
        <v>66.996396119215305</v>
      </c>
      <c r="Q29" s="20">
        <v>23.0217914151382</v>
      </c>
      <c r="R29" s="20">
        <v>9.9818101684524496</v>
      </c>
      <c r="S29" s="20">
        <v>73.175641101363894</v>
      </c>
      <c r="T29" s="20">
        <v>249.050484316839</v>
      </c>
      <c r="U29" s="20">
        <v>8.8999999999999996E-2</v>
      </c>
      <c r="V29" s="15">
        <v>452</v>
      </c>
      <c r="W29" s="15">
        <v>254</v>
      </c>
      <c r="X29" s="15">
        <v>731</v>
      </c>
      <c r="Y29" s="15">
        <v>4364</v>
      </c>
      <c r="Z29" s="15">
        <f t="shared" si="0"/>
        <v>0.8899956691208315</v>
      </c>
      <c r="AA29" s="15">
        <f t="shared" si="1"/>
        <v>1.779991338241663</v>
      </c>
      <c r="AB29" s="15">
        <f t="shared" si="2"/>
        <v>0.48426395939086292</v>
      </c>
      <c r="AC29" s="15">
        <f t="shared" si="3"/>
        <v>0.81229235880398676</v>
      </c>
      <c r="AD29" s="15">
        <f t="shared" si="4"/>
        <v>0.71305201177625122</v>
      </c>
      <c r="AE29" s="15">
        <f t="shared" si="5"/>
        <v>2.0654927029308885</v>
      </c>
      <c r="AF29" s="15">
        <f t="shared" si="6"/>
        <v>0.78670420095279336</v>
      </c>
      <c r="AG29" s="15">
        <f t="shared" si="7"/>
        <v>0.94179023586275434</v>
      </c>
      <c r="AH29" s="15">
        <f t="shared" si="8"/>
        <v>4.9699042407660743</v>
      </c>
      <c r="AI29" s="15">
        <f t="shared" si="9"/>
        <v>8.6548672566371678</v>
      </c>
      <c r="AJ29" s="15">
        <f t="shared" si="10"/>
        <v>3.7948795796392623</v>
      </c>
      <c r="AK29" s="15">
        <f t="shared" si="11"/>
        <v>1.8824983976656053</v>
      </c>
      <c r="AL29" s="15">
        <f t="shared" si="12"/>
        <v>5.9699042407660743</v>
      </c>
      <c r="AM29" s="15">
        <f t="shared" si="13"/>
        <v>17.181102362204726</v>
      </c>
      <c r="AN29" s="15">
        <v>325.60000000000002</v>
      </c>
      <c r="AO29" s="15">
        <v>22011.75</v>
      </c>
      <c r="AP29" s="3">
        <v>187</v>
      </c>
    </row>
    <row r="30" spans="1:42" x14ac:dyDescent="0.3">
      <c r="A30" s="16">
        <v>74</v>
      </c>
      <c r="B30" s="16" t="s">
        <v>61</v>
      </c>
      <c r="C30" s="16">
        <v>2</v>
      </c>
      <c r="D30" s="17">
        <v>44319</v>
      </c>
      <c r="E30" s="12">
        <v>44132</v>
      </c>
      <c r="F30" s="21">
        <v>31</v>
      </c>
      <c r="G30" s="18">
        <v>1</v>
      </c>
      <c r="H30" s="19" t="s">
        <v>56</v>
      </c>
      <c r="I30" s="10" t="s">
        <v>55</v>
      </c>
      <c r="J30" s="20">
        <v>441713.03647196799</v>
      </c>
      <c r="K30" s="20">
        <v>5811259.3223489802</v>
      </c>
      <c r="L30" s="20">
        <v>2.7490000000000001</v>
      </c>
      <c r="M30" s="20">
        <v>3250</v>
      </c>
      <c r="N30" s="20">
        <v>89.342500000000015</v>
      </c>
      <c r="O30" s="29">
        <v>0.25100001692771912</v>
      </c>
      <c r="P30" s="20">
        <v>67.764343329330401</v>
      </c>
      <c r="Q30" s="20">
        <v>22.4056106681339</v>
      </c>
      <c r="R30" s="20">
        <v>9.8300440762839791</v>
      </c>
      <c r="S30" s="20">
        <v>72.854000091552706</v>
      </c>
      <c r="T30" s="20">
        <v>249.89202880859401</v>
      </c>
      <c r="U30" s="20">
        <v>9.8799999999999999E-2</v>
      </c>
      <c r="V30" s="15">
        <v>482</v>
      </c>
      <c r="W30" s="15">
        <v>278</v>
      </c>
      <c r="X30" s="15">
        <v>789</v>
      </c>
      <c r="Y30" s="15">
        <v>4343</v>
      </c>
      <c r="Z30" s="15">
        <f t="shared" si="0"/>
        <v>0.8796797230036788</v>
      </c>
      <c r="AA30" s="15">
        <f t="shared" si="1"/>
        <v>1.7593594460073576</v>
      </c>
      <c r="AB30" s="15">
        <f t="shared" si="2"/>
        <v>0.47891283973758203</v>
      </c>
      <c r="AC30" s="15">
        <f t="shared" si="3"/>
        <v>0.80020725388601033</v>
      </c>
      <c r="AD30" s="15">
        <f t="shared" si="4"/>
        <v>0.69251753702260332</v>
      </c>
      <c r="AE30" s="15">
        <f t="shared" si="5"/>
        <v>2.0279573754789273</v>
      </c>
      <c r="AF30" s="15">
        <f t="shared" si="6"/>
        <v>0.76909759792252763</v>
      </c>
      <c r="AG30" s="15">
        <f t="shared" si="7"/>
        <v>0.93598204931458895</v>
      </c>
      <c r="AH30" s="15">
        <f t="shared" si="8"/>
        <v>4.5044359949302919</v>
      </c>
      <c r="AI30" s="15">
        <f t="shared" si="9"/>
        <v>8.0103734439834025</v>
      </c>
      <c r="AJ30" s="15">
        <f t="shared" si="10"/>
        <v>3.5864944879737406</v>
      </c>
      <c r="AK30" s="15">
        <f t="shared" si="11"/>
        <v>1.7661825842435104</v>
      </c>
      <c r="AL30" s="15">
        <f t="shared" si="12"/>
        <v>5.5044359949302919</v>
      </c>
      <c r="AM30" s="15">
        <f t="shared" si="13"/>
        <v>15.622302158273381</v>
      </c>
      <c r="AN30" s="15">
        <v>325.60000000000002</v>
      </c>
      <c r="AO30" s="15">
        <v>22011.75</v>
      </c>
      <c r="AP30" s="3">
        <v>187</v>
      </c>
    </row>
    <row r="31" spans="1:42" x14ac:dyDescent="0.3">
      <c r="A31" s="16">
        <v>74</v>
      </c>
      <c r="B31" s="16" t="s">
        <v>61</v>
      </c>
      <c r="C31" s="16">
        <v>2</v>
      </c>
      <c r="D31" s="17">
        <v>44319</v>
      </c>
      <c r="E31" s="12">
        <v>44132</v>
      </c>
      <c r="F31" s="21">
        <v>31</v>
      </c>
      <c r="G31" s="18">
        <v>1</v>
      </c>
      <c r="H31" s="19" t="s">
        <v>57</v>
      </c>
      <c r="I31" s="10" t="s">
        <v>55</v>
      </c>
      <c r="J31" s="20">
        <v>441708.73524110997</v>
      </c>
      <c r="K31" s="20">
        <v>5811253.1219637804</v>
      </c>
      <c r="L31" s="20">
        <v>3.0185</v>
      </c>
      <c r="M31" s="20">
        <v>3119.666666666667</v>
      </c>
      <c r="N31" s="20">
        <v>94.167138333333355</v>
      </c>
      <c r="O31" s="29">
        <v>0.25100001692771912</v>
      </c>
      <c r="P31" s="20">
        <v>69.336793045653195</v>
      </c>
      <c r="Q31" s="20">
        <v>21.119032505245301</v>
      </c>
      <c r="R31" s="20">
        <v>9.5441721852502504</v>
      </c>
      <c r="S31" s="20">
        <v>72.543505057385303</v>
      </c>
      <c r="T31" s="20">
        <v>246.27065252299101</v>
      </c>
      <c r="U31" s="20">
        <v>6.0600000000000001E-2</v>
      </c>
      <c r="V31" s="15">
        <v>517</v>
      </c>
      <c r="W31" s="15">
        <v>343</v>
      </c>
      <c r="X31" s="15">
        <v>812</v>
      </c>
      <c r="Y31" s="15">
        <v>4059</v>
      </c>
      <c r="Z31" s="15">
        <f t="shared" si="0"/>
        <v>0.8441617446615175</v>
      </c>
      <c r="AA31" s="15">
        <f t="shared" si="1"/>
        <v>1.688323489323035</v>
      </c>
      <c r="AB31" s="15">
        <f t="shared" si="2"/>
        <v>0.40606060606060607</v>
      </c>
      <c r="AC31" s="15">
        <f t="shared" si="3"/>
        <v>0.77403846153846156</v>
      </c>
      <c r="AD31" s="15">
        <f t="shared" si="4"/>
        <v>0.66659823444877853</v>
      </c>
      <c r="AE31" s="15">
        <f t="shared" si="5"/>
        <v>1.902441022280472</v>
      </c>
      <c r="AF31" s="15">
        <f t="shared" si="6"/>
        <v>0.73761926397092226</v>
      </c>
      <c r="AG31" s="15">
        <f t="shared" si="7"/>
        <v>0.91548689694036511</v>
      </c>
      <c r="AH31" s="15">
        <f t="shared" si="8"/>
        <v>3.9987684729064039</v>
      </c>
      <c r="AI31" s="15">
        <f t="shared" si="9"/>
        <v>6.8510638297872344</v>
      </c>
      <c r="AJ31" s="15">
        <f t="shared" si="10"/>
        <v>3.0241520716821557</v>
      </c>
      <c r="AK31" s="15">
        <f t="shared" si="11"/>
        <v>1.6326579568326143</v>
      </c>
      <c r="AL31" s="15">
        <f t="shared" si="12"/>
        <v>4.9987684729064039</v>
      </c>
      <c r="AM31" s="15">
        <f t="shared" si="13"/>
        <v>11.833819241982507</v>
      </c>
      <c r="AN31" s="15">
        <v>325.60000000000002</v>
      </c>
      <c r="AO31" s="15">
        <v>22011.75</v>
      </c>
      <c r="AP31" s="3">
        <v>187</v>
      </c>
    </row>
    <row r="32" spans="1:42" x14ac:dyDescent="0.3">
      <c r="A32" s="16">
        <v>74</v>
      </c>
      <c r="B32" s="16" t="s">
        <v>61</v>
      </c>
      <c r="C32" s="16">
        <v>2</v>
      </c>
      <c r="D32" s="17">
        <v>44319</v>
      </c>
      <c r="E32" s="12">
        <v>44132</v>
      </c>
      <c r="F32" s="21">
        <v>31</v>
      </c>
      <c r="G32" s="18">
        <v>1</v>
      </c>
      <c r="H32" s="19" t="s">
        <v>58</v>
      </c>
      <c r="I32" s="10" t="s">
        <v>55</v>
      </c>
      <c r="J32" s="20">
        <v>441702.666939324</v>
      </c>
      <c r="K32" s="20">
        <v>5811244.2255963599</v>
      </c>
      <c r="L32" s="20">
        <v>3.3795000000000002</v>
      </c>
      <c r="M32" s="20">
        <v>2128.6666666666665</v>
      </c>
      <c r="N32" s="20">
        <v>71.938290000000023</v>
      </c>
      <c r="O32" s="29">
        <v>0.2360000163316727</v>
      </c>
      <c r="P32" s="20">
        <v>71.943144503927996</v>
      </c>
      <c r="Q32" s="20">
        <v>18.9663941370477</v>
      </c>
      <c r="R32" s="20">
        <v>9.0904615472320298</v>
      </c>
      <c r="S32" s="20">
        <v>72.115030276394805</v>
      </c>
      <c r="T32" s="20">
        <v>238.892542046963</v>
      </c>
      <c r="U32" s="20">
        <v>5.21E-2</v>
      </c>
      <c r="V32" s="15">
        <v>576</v>
      </c>
      <c r="W32" s="15">
        <v>439</v>
      </c>
      <c r="X32" s="15">
        <v>968</v>
      </c>
      <c r="Y32" s="15">
        <v>4037</v>
      </c>
      <c r="Z32" s="15">
        <f t="shared" si="0"/>
        <v>0.80384271671134944</v>
      </c>
      <c r="AA32" s="15">
        <f t="shared" si="1"/>
        <v>1.6076854334226989</v>
      </c>
      <c r="AB32" s="15">
        <f t="shared" si="2"/>
        <v>0.3759772565742715</v>
      </c>
      <c r="AC32" s="15">
        <f t="shared" si="3"/>
        <v>0.75027097333622372</v>
      </c>
      <c r="AD32" s="15">
        <f t="shared" si="4"/>
        <v>0.61318681318681323</v>
      </c>
      <c r="AE32" s="15">
        <f t="shared" si="5"/>
        <v>1.7666352423599654</v>
      </c>
      <c r="AF32" s="15">
        <f t="shared" si="6"/>
        <v>0.68565683646112596</v>
      </c>
      <c r="AG32" s="15">
        <f t="shared" si="7"/>
        <v>0.89124387809897598</v>
      </c>
      <c r="AH32" s="15">
        <f t="shared" si="8"/>
        <v>3.1704545454545459</v>
      </c>
      <c r="AI32" s="15">
        <f t="shared" si="9"/>
        <v>6.0086805555555554</v>
      </c>
      <c r="AJ32" s="15">
        <f t="shared" si="10"/>
        <v>2.5667517096101968</v>
      </c>
      <c r="AK32" s="15">
        <f t="shared" si="11"/>
        <v>1.3943030226894437</v>
      </c>
      <c r="AL32" s="15">
        <f t="shared" si="12"/>
        <v>4.1704545454545459</v>
      </c>
      <c r="AM32" s="15">
        <f t="shared" si="13"/>
        <v>9.1958997722095663</v>
      </c>
      <c r="AN32" s="15">
        <v>325.60000000000002</v>
      </c>
      <c r="AO32" s="15">
        <v>22011.75</v>
      </c>
      <c r="AP32" s="3">
        <v>187</v>
      </c>
    </row>
    <row r="33" spans="1:42" x14ac:dyDescent="0.3">
      <c r="A33" s="16">
        <v>74</v>
      </c>
      <c r="B33" s="16" t="s">
        <v>61</v>
      </c>
      <c r="C33" s="16">
        <v>2</v>
      </c>
      <c r="D33" s="17">
        <v>44319</v>
      </c>
      <c r="E33" s="12">
        <v>44132</v>
      </c>
      <c r="F33" s="21">
        <v>31</v>
      </c>
      <c r="G33" s="18">
        <v>1</v>
      </c>
      <c r="H33" s="19" t="s">
        <v>59</v>
      </c>
      <c r="I33" s="10" t="s">
        <v>55</v>
      </c>
      <c r="J33" s="20">
        <v>441697.81579533999</v>
      </c>
      <c r="K33" s="20">
        <v>5811240.17183185</v>
      </c>
      <c r="L33" s="20">
        <v>3.2160000000000002</v>
      </c>
      <c r="M33" s="20">
        <v>2824</v>
      </c>
      <c r="N33" s="20">
        <v>90.819840000000013</v>
      </c>
      <c r="O33" s="29">
        <v>0.2360000163316727</v>
      </c>
      <c r="P33" s="20">
        <v>72.957718758782804</v>
      </c>
      <c r="Q33" s="20">
        <v>18.125309686209501</v>
      </c>
      <c r="R33" s="20">
        <v>8.9169719707137194</v>
      </c>
      <c r="S33" s="20">
        <v>71.961681091556798</v>
      </c>
      <c r="T33" s="20">
        <v>259.10462052535303</v>
      </c>
      <c r="U33" s="20">
        <v>5.1499999999999997E-2</v>
      </c>
      <c r="V33" s="15">
        <v>536</v>
      </c>
      <c r="W33" s="15">
        <v>397</v>
      </c>
      <c r="X33" s="15">
        <v>987</v>
      </c>
      <c r="Y33" s="15">
        <v>3905</v>
      </c>
      <c r="Z33" s="15">
        <f t="shared" si="0"/>
        <v>0.81543468154346821</v>
      </c>
      <c r="AA33" s="15">
        <f t="shared" si="1"/>
        <v>1.6308693630869364</v>
      </c>
      <c r="AB33" s="15">
        <f t="shared" si="2"/>
        <v>0.42630057803468208</v>
      </c>
      <c r="AC33" s="15">
        <f t="shared" si="3"/>
        <v>0.75861292501688804</v>
      </c>
      <c r="AD33" s="15">
        <f t="shared" si="4"/>
        <v>0.59648405560098117</v>
      </c>
      <c r="AE33" s="15">
        <f t="shared" si="5"/>
        <v>1.8049724211739524</v>
      </c>
      <c r="AF33" s="15">
        <f t="shared" si="6"/>
        <v>0.67828916782891679</v>
      </c>
      <c r="AG33" s="15">
        <f t="shared" si="7"/>
        <v>0.89832377232096405</v>
      </c>
      <c r="AH33" s="15">
        <f t="shared" si="8"/>
        <v>2.9564336372847011</v>
      </c>
      <c r="AI33" s="15">
        <f t="shared" si="9"/>
        <v>6.28544776119403</v>
      </c>
      <c r="AJ33" s="15">
        <f t="shared" si="10"/>
        <v>2.6842881136747097</v>
      </c>
      <c r="AK33" s="15">
        <f t="shared" si="11"/>
        <v>1.3279553931072907</v>
      </c>
      <c r="AL33" s="15">
        <f t="shared" si="12"/>
        <v>3.9564336372847011</v>
      </c>
      <c r="AM33" s="15">
        <f t="shared" si="13"/>
        <v>9.8362720403022674</v>
      </c>
      <c r="AN33" s="15">
        <v>325.60000000000002</v>
      </c>
      <c r="AO33" s="15">
        <v>22011.75</v>
      </c>
      <c r="AP33" s="3">
        <v>187</v>
      </c>
    </row>
    <row r="34" spans="1:42" x14ac:dyDescent="0.3">
      <c r="A34" s="16">
        <v>74</v>
      </c>
      <c r="B34" s="16" t="s">
        <v>61</v>
      </c>
      <c r="C34" s="16">
        <v>2</v>
      </c>
      <c r="D34" s="17">
        <v>44319</v>
      </c>
      <c r="E34" s="12">
        <v>44132</v>
      </c>
      <c r="F34" s="21">
        <v>31</v>
      </c>
      <c r="G34" s="18">
        <v>1</v>
      </c>
      <c r="H34" s="19" t="s">
        <v>60</v>
      </c>
      <c r="I34" s="10" t="s">
        <v>55</v>
      </c>
      <c r="J34" s="20">
        <v>441692.81283887301</v>
      </c>
      <c r="K34" s="20">
        <v>5811233.7758921599</v>
      </c>
      <c r="L34" s="20">
        <v>3.1955</v>
      </c>
      <c r="M34" s="20">
        <v>2432</v>
      </c>
      <c r="N34" s="20">
        <v>77.714559999999977</v>
      </c>
      <c r="O34" s="29">
        <v>0.2360000163316727</v>
      </c>
      <c r="P34" s="20">
        <v>73.955597203645496</v>
      </c>
      <c r="Q34" s="20">
        <v>17.309743293592099</v>
      </c>
      <c r="R34" s="20">
        <v>8.7346594843403196</v>
      </c>
      <c r="S34" s="20">
        <v>71.791614345200301</v>
      </c>
      <c r="T34" s="20">
        <v>268.82302767978399</v>
      </c>
      <c r="U34" s="20">
        <v>3.4599999999999999E-2</v>
      </c>
      <c r="V34" s="15">
        <v>505</v>
      </c>
      <c r="W34" s="15">
        <v>322</v>
      </c>
      <c r="X34" s="15">
        <v>947</v>
      </c>
      <c r="Y34" s="15">
        <v>3873</v>
      </c>
      <c r="Z34" s="15">
        <f t="shared" si="0"/>
        <v>0.8464839094159714</v>
      </c>
      <c r="AA34" s="15">
        <f t="shared" si="1"/>
        <v>1.6929678188319428</v>
      </c>
      <c r="AB34" s="15">
        <f t="shared" si="2"/>
        <v>0.4925137903861308</v>
      </c>
      <c r="AC34" s="15">
        <f t="shared" si="3"/>
        <v>0.76930105070808585</v>
      </c>
      <c r="AD34" s="15">
        <f t="shared" si="4"/>
        <v>0.60705394190871365</v>
      </c>
      <c r="AE34" s="15">
        <f t="shared" si="5"/>
        <v>1.9104545063269347</v>
      </c>
      <c r="AF34" s="15">
        <f t="shared" si="6"/>
        <v>0.69749702026221694</v>
      </c>
      <c r="AG34" s="15">
        <f t="shared" si="7"/>
        <v>0.91685047305918488</v>
      </c>
      <c r="AH34" s="15">
        <f t="shared" si="8"/>
        <v>3.0897571277719109</v>
      </c>
      <c r="AI34" s="15">
        <f t="shared" si="9"/>
        <v>6.669306930693069</v>
      </c>
      <c r="AJ34" s="15">
        <f t="shared" si="10"/>
        <v>3.055320358281119</v>
      </c>
      <c r="AK34" s="15">
        <f t="shared" si="11"/>
        <v>1.369543443617063</v>
      </c>
      <c r="AL34" s="15">
        <f t="shared" si="12"/>
        <v>4.0897571277719109</v>
      </c>
      <c r="AM34" s="15">
        <f t="shared" si="13"/>
        <v>12.027950310559007</v>
      </c>
      <c r="AN34" s="15">
        <v>325.60000000000002</v>
      </c>
      <c r="AO34" s="15">
        <v>22011.75</v>
      </c>
      <c r="AP34" s="3">
        <v>187</v>
      </c>
    </row>
    <row r="35" spans="1:42" x14ac:dyDescent="0.3">
      <c r="A35" s="3">
        <v>21</v>
      </c>
      <c r="B35" s="3" t="s">
        <v>41</v>
      </c>
      <c r="C35" s="10">
        <v>1</v>
      </c>
      <c r="D35" s="11">
        <v>44320</v>
      </c>
      <c r="E35" s="12">
        <v>44075</v>
      </c>
      <c r="F35" s="13">
        <v>61</v>
      </c>
      <c r="G35" s="14">
        <v>1</v>
      </c>
      <c r="H35" s="3"/>
      <c r="I35" s="10" t="s">
        <v>43</v>
      </c>
      <c r="J35" s="15">
        <v>441277.59</v>
      </c>
      <c r="K35" s="15">
        <v>5810966.6100000003</v>
      </c>
      <c r="L35" s="15">
        <v>2.4904199999999999</v>
      </c>
      <c r="M35" s="15">
        <v>7481.9044798983286</v>
      </c>
      <c r="N35" s="15">
        <v>186.330845548284</v>
      </c>
      <c r="O35" s="29">
        <v>0.30300000309944147</v>
      </c>
      <c r="P35" s="15">
        <v>71.204650000000001</v>
      </c>
      <c r="Q35" s="15">
        <v>20.590219999999999</v>
      </c>
      <c r="R35" s="15">
        <v>8.2051300000000005</v>
      </c>
      <c r="S35" s="15">
        <v>78.170879999999997</v>
      </c>
      <c r="T35" s="15">
        <v>166.42859000000001</v>
      </c>
      <c r="U35" s="15">
        <v>3.7269999999999998E-2</v>
      </c>
      <c r="V35" s="15">
        <v>586</v>
      </c>
      <c r="W35" s="15">
        <v>332</v>
      </c>
      <c r="X35" s="15">
        <v>1022</v>
      </c>
      <c r="Y35" s="15">
        <v>5243</v>
      </c>
      <c r="Z35" s="15">
        <f t="shared" si="0"/>
        <v>0.88089686098654707</v>
      </c>
      <c r="AA35" s="15">
        <f t="shared" si="1"/>
        <v>1.7617937219730941</v>
      </c>
      <c r="AB35" s="15">
        <f t="shared" si="2"/>
        <v>0.50960118168389956</v>
      </c>
      <c r="AC35" s="15">
        <f t="shared" si="3"/>
        <v>0.79893635271916286</v>
      </c>
      <c r="AD35" s="15">
        <f t="shared" si="4"/>
        <v>0.67374301675977655</v>
      </c>
      <c r="AE35" s="15">
        <f t="shared" si="5"/>
        <v>2.0324294795391338</v>
      </c>
      <c r="AF35" s="15">
        <f t="shared" si="6"/>
        <v>0.75713004484304935</v>
      </c>
      <c r="AG35" s="15">
        <f t="shared" si="7"/>
        <v>0.9366718178789597</v>
      </c>
      <c r="AH35" s="15">
        <f t="shared" si="8"/>
        <v>4.1301369863013697</v>
      </c>
      <c r="AI35" s="15">
        <f t="shared" si="9"/>
        <v>7.9470989761092152</v>
      </c>
      <c r="AJ35" s="15">
        <f t="shared" si="10"/>
        <v>3.6097610658775885</v>
      </c>
      <c r="AK35" s="15">
        <f t="shared" si="11"/>
        <v>1.6681279785381624</v>
      </c>
      <c r="AL35" s="15">
        <f t="shared" si="12"/>
        <v>5.1301369863013697</v>
      </c>
      <c r="AM35" s="15">
        <f t="shared" si="13"/>
        <v>15.792168674698795</v>
      </c>
      <c r="AN35" s="15">
        <v>456.49999999999898</v>
      </c>
      <c r="AO35" s="15">
        <v>38027.1</v>
      </c>
      <c r="AP35" s="3">
        <v>245</v>
      </c>
    </row>
    <row r="36" spans="1:42" x14ac:dyDescent="0.3">
      <c r="A36" s="3">
        <v>39</v>
      </c>
      <c r="B36" s="3" t="s">
        <v>41</v>
      </c>
      <c r="C36" s="10">
        <v>1</v>
      </c>
      <c r="D36" s="11">
        <v>44320</v>
      </c>
      <c r="E36" s="12">
        <v>44075</v>
      </c>
      <c r="F36" s="13">
        <v>61</v>
      </c>
      <c r="G36" s="14">
        <v>1</v>
      </c>
      <c r="H36" s="3"/>
      <c r="I36" s="10" t="s">
        <v>43</v>
      </c>
      <c r="J36" s="15">
        <v>441424.26</v>
      </c>
      <c r="K36" s="15">
        <v>5811128.6200000001</v>
      </c>
      <c r="L36" s="15">
        <v>2.21678</v>
      </c>
      <c r="M36" s="15">
        <v>7752.2922153781938</v>
      </c>
      <c r="N36" s="15">
        <v>171.8512633720608</v>
      </c>
      <c r="O36" s="29">
        <v>0.30300000309944147</v>
      </c>
      <c r="P36" s="15">
        <v>69.957449999999994</v>
      </c>
      <c r="Q36" s="15">
        <v>21.328289999999999</v>
      </c>
      <c r="R36" s="15">
        <v>8.7142599999999995</v>
      </c>
      <c r="S36" s="15">
        <v>76.380039999999994</v>
      </c>
      <c r="T36" s="15">
        <v>258.69006000000002</v>
      </c>
      <c r="U36" s="15">
        <v>3.8219999999999997E-2</v>
      </c>
      <c r="V36" s="15">
        <v>543</v>
      </c>
      <c r="W36" s="15">
        <v>354</v>
      </c>
      <c r="X36" s="15">
        <v>1001</v>
      </c>
      <c r="Y36" s="15">
        <v>4900</v>
      </c>
      <c r="Z36" s="15">
        <f t="shared" si="0"/>
        <v>0.86524552721735826</v>
      </c>
      <c r="AA36" s="15">
        <f t="shared" si="1"/>
        <v>1.7304910544347165</v>
      </c>
      <c r="AB36" s="15">
        <f t="shared" si="2"/>
        <v>0.4774907749077491</v>
      </c>
      <c r="AC36" s="15">
        <f t="shared" si="3"/>
        <v>0.80047767775124012</v>
      </c>
      <c r="AD36" s="15">
        <f t="shared" si="4"/>
        <v>0.66073546856465004</v>
      </c>
      <c r="AE36" s="15">
        <f t="shared" si="5"/>
        <v>1.9763155149027924</v>
      </c>
      <c r="AF36" s="15">
        <f t="shared" si="6"/>
        <v>0.74210125618576328</v>
      </c>
      <c r="AG36" s="15">
        <f t="shared" si="7"/>
        <v>0.92774826209915773</v>
      </c>
      <c r="AH36" s="15">
        <f t="shared" si="8"/>
        <v>3.895104895104895</v>
      </c>
      <c r="AI36" s="15">
        <f t="shared" si="9"/>
        <v>8.0239410681399637</v>
      </c>
      <c r="AJ36" s="15">
        <f t="shared" si="10"/>
        <v>3.3333641947992727</v>
      </c>
      <c r="AK36" s="15">
        <f t="shared" si="11"/>
        <v>1.6042549541689421</v>
      </c>
      <c r="AL36" s="15">
        <f t="shared" si="12"/>
        <v>4.895104895104895</v>
      </c>
      <c r="AM36" s="15">
        <f t="shared" si="13"/>
        <v>13.841807909604519</v>
      </c>
      <c r="AN36" s="15">
        <v>456.49999999999898</v>
      </c>
      <c r="AO36" s="15">
        <v>38027.1</v>
      </c>
      <c r="AP36" s="3">
        <v>245</v>
      </c>
    </row>
    <row r="37" spans="1:42" x14ac:dyDescent="0.3">
      <c r="A37" s="3">
        <v>73</v>
      </c>
      <c r="B37" s="3" t="s">
        <v>41</v>
      </c>
      <c r="C37" s="10">
        <v>1</v>
      </c>
      <c r="D37" s="11">
        <v>44320</v>
      </c>
      <c r="E37" s="12">
        <v>44075</v>
      </c>
      <c r="F37" s="13">
        <v>61</v>
      </c>
      <c r="G37" s="14">
        <v>1</v>
      </c>
      <c r="H37" s="3"/>
      <c r="I37" s="10" t="s">
        <v>43</v>
      </c>
      <c r="J37" s="15">
        <v>441681.51</v>
      </c>
      <c r="K37" s="15">
        <v>5811317.7400000002</v>
      </c>
      <c r="L37" s="15">
        <v>2.5255299999999998</v>
      </c>
      <c r="M37" s="15">
        <v>6333.2893304418858</v>
      </c>
      <c r="N37" s="15">
        <v>159.94912202710901</v>
      </c>
      <c r="O37" s="29">
        <v>0.30100002884864813</v>
      </c>
      <c r="P37" s="15">
        <v>69.597120000000004</v>
      </c>
      <c r="Q37" s="15">
        <v>21.53961</v>
      </c>
      <c r="R37" s="15">
        <v>8.86327</v>
      </c>
      <c r="S37" s="15">
        <v>75.082920000000001</v>
      </c>
      <c r="T37" s="15">
        <v>196.19238000000001</v>
      </c>
      <c r="U37" s="15">
        <v>4.0320000000000002E-2</v>
      </c>
      <c r="V37" s="15">
        <v>545</v>
      </c>
      <c r="W37" s="15">
        <v>339</v>
      </c>
      <c r="X37" s="15">
        <v>991</v>
      </c>
      <c r="Y37" s="15">
        <v>5032</v>
      </c>
      <c r="Z37" s="15">
        <f t="shared" si="0"/>
        <v>0.87376652392478127</v>
      </c>
      <c r="AA37" s="15">
        <f t="shared" si="1"/>
        <v>1.7475330478495625</v>
      </c>
      <c r="AB37" s="15">
        <f t="shared" si="2"/>
        <v>0.49022556390977445</v>
      </c>
      <c r="AC37" s="15">
        <f t="shared" si="3"/>
        <v>0.80455441993903531</v>
      </c>
      <c r="AD37" s="15">
        <f t="shared" si="4"/>
        <v>0.67092810891582266</v>
      </c>
      <c r="AE37" s="15">
        <f t="shared" si="5"/>
        <v>2.0067218554373483</v>
      </c>
      <c r="AF37" s="15">
        <f t="shared" si="6"/>
        <v>0.75237385961645875</v>
      </c>
      <c r="AG37" s="15">
        <f t="shared" si="7"/>
        <v>0.9326249169635048</v>
      </c>
      <c r="AH37" s="15">
        <f t="shared" si="8"/>
        <v>4.0776992936427847</v>
      </c>
      <c r="AI37" s="15">
        <f t="shared" si="9"/>
        <v>8.2330275229357799</v>
      </c>
      <c r="AJ37" s="15">
        <f t="shared" si="10"/>
        <v>3.477948356324398</v>
      </c>
      <c r="AK37" s="15">
        <f t="shared" si="11"/>
        <v>1.6540384142489375</v>
      </c>
      <c r="AL37" s="15">
        <f t="shared" si="12"/>
        <v>5.0776992936427847</v>
      </c>
      <c r="AM37" s="15">
        <f t="shared" si="13"/>
        <v>14.843657817109145</v>
      </c>
      <c r="AN37" s="15">
        <v>456.49999999999898</v>
      </c>
      <c r="AO37" s="15">
        <v>38027.1</v>
      </c>
      <c r="AP37" s="3">
        <v>245</v>
      </c>
    </row>
    <row r="38" spans="1:42" x14ac:dyDescent="0.3">
      <c r="A38" s="3" t="s">
        <v>44</v>
      </c>
      <c r="B38" s="3" t="s">
        <v>41</v>
      </c>
      <c r="C38" s="10">
        <v>1</v>
      </c>
      <c r="D38" s="11">
        <v>44320</v>
      </c>
      <c r="E38" s="12">
        <v>44075</v>
      </c>
      <c r="F38" s="13">
        <v>61</v>
      </c>
      <c r="G38" s="14">
        <v>1</v>
      </c>
      <c r="H38" s="3"/>
      <c r="I38" s="3" t="s">
        <v>45</v>
      </c>
      <c r="J38" s="15">
        <v>440154.55</v>
      </c>
      <c r="K38" s="15">
        <v>5810641.9900000002</v>
      </c>
      <c r="L38" s="15">
        <v>2.3165499999999999</v>
      </c>
      <c r="M38" s="15">
        <v>5248.3534509246938</v>
      </c>
      <c r="N38" s="15">
        <v>121.580731867396</v>
      </c>
      <c r="O38" s="29">
        <v>0.32100000977516169</v>
      </c>
      <c r="P38" s="15">
        <v>68.975650000000002</v>
      </c>
      <c r="Q38" s="15">
        <v>24.284739999999999</v>
      </c>
      <c r="R38" s="15">
        <v>6.7396000000000003</v>
      </c>
      <c r="S38" s="15">
        <v>81.920879999999997</v>
      </c>
      <c r="T38" s="15">
        <v>176.41959</v>
      </c>
      <c r="U38" s="15">
        <v>4.0039999999999999E-2</v>
      </c>
      <c r="V38" s="15">
        <v>610</v>
      </c>
      <c r="W38" s="15">
        <v>354</v>
      </c>
      <c r="X38" s="15">
        <v>1110</v>
      </c>
      <c r="Y38" s="15">
        <v>5130</v>
      </c>
      <c r="Z38" s="15">
        <f t="shared" si="0"/>
        <v>0.87089715536105028</v>
      </c>
      <c r="AA38" s="15">
        <f t="shared" si="1"/>
        <v>1.7417943107221006</v>
      </c>
      <c r="AB38" s="15">
        <f t="shared" si="2"/>
        <v>0.51639344262295084</v>
      </c>
      <c r="AC38" s="15">
        <f t="shared" si="3"/>
        <v>0.78745644599303133</v>
      </c>
      <c r="AD38" s="15">
        <f t="shared" si="4"/>
        <v>0.64423076923076927</v>
      </c>
      <c r="AE38" s="15">
        <f t="shared" si="5"/>
        <v>1.9964552051633613</v>
      </c>
      <c r="AF38" s="15">
        <f t="shared" si="6"/>
        <v>0.73304157549234139</v>
      </c>
      <c r="AG38" s="15">
        <f t="shared" si="7"/>
        <v>0.93098788991846959</v>
      </c>
      <c r="AH38" s="15">
        <f t="shared" si="8"/>
        <v>3.6216216216216219</v>
      </c>
      <c r="AI38" s="15">
        <f t="shared" si="9"/>
        <v>7.4098360655737707</v>
      </c>
      <c r="AJ38" s="15">
        <f t="shared" si="10"/>
        <v>3.4277880787771453</v>
      </c>
      <c r="AK38" s="15">
        <f t="shared" si="11"/>
        <v>1.5274685211683035</v>
      </c>
      <c r="AL38" s="15">
        <f t="shared" si="12"/>
        <v>4.6216216216216219</v>
      </c>
      <c r="AM38" s="15">
        <f t="shared" si="13"/>
        <v>14.491525423728813</v>
      </c>
      <c r="AN38" s="15">
        <v>456.49999999999898</v>
      </c>
      <c r="AO38" s="15">
        <v>38027.1</v>
      </c>
      <c r="AP38" s="3">
        <v>245</v>
      </c>
    </row>
    <row r="39" spans="1:42" x14ac:dyDescent="0.3">
      <c r="A39" s="3" t="s">
        <v>46</v>
      </c>
      <c r="B39" s="3" t="s">
        <v>41</v>
      </c>
      <c r="C39" s="10">
        <v>1</v>
      </c>
      <c r="D39" s="11">
        <v>44320</v>
      </c>
      <c r="E39" s="12">
        <v>44075</v>
      </c>
      <c r="F39" s="13">
        <v>61</v>
      </c>
      <c r="G39" s="14">
        <v>1</v>
      </c>
      <c r="H39" s="3"/>
      <c r="I39" s="3" t="s">
        <v>47</v>
      </c>
      <c r="J39" s="15">
        <v>440188.15999999997</v>
      </c>
      <c r="K39" s="15">
        <v>5810618.9299999997</v>
      </c>
      <c r="L39" s="15">
        <v>2.4947599999999999</v>
      </c>
      <c r="M39" s="15">
        <v>6178.1200538841786</v>
      </c>
      <c r="N39" s="15">
        <v>154.12926785628099</v>
      </c>
      <c r="O39" s="29">
        <v>0.32400000095367432</v>
      </c>
      <c r="P39" s="15">
        <v>70.261880000000005</v>
      </c>
      <c r="Q39" s="15">
        <v>23.198360000000001</v>
      </c>
      <c r="R39" s="15">
        <v>6.5397699999999999</v>
      </c>
      <c r="S39" s="15">
        <v>81.034279999999995</v>
      </c>
      <c r="T39" s="15">
        <v>180</v>
      </c>
      <c r="U39" s="15">
        <v>3.4979999999999997E-2</v>
      </c>
      <c r="V39" s="15">
        <v>602</v>
      </c>
      <c r="W39" s="15">
        <v>341</v>
      </c>
      <c r="X39" s="15">
        <v>1078</v>
      </c>
      <c r="Y39" s="15">
        <v>5123</v>
      </c>
      <c r="Z39" s="15">
        <f t="shared" si="0"/>
        <v>0.87518301610541727</v>
      </c>
      <c r="AA39" s="15">
        <f t="shared" si="1"/>
        <v>1.7503660322108345</v>
      </c>
      <c r="AB39" s="15">
        <f t="shared" si="2"/>
        <v>0.51937984496124034</v>
      </c>
      <c r="AC39" s="15">
        <f t="shared" si="3"/>
        <v>0.78969432314410481</v>
      </c>
      <c r="AD39" s="15">
        <f t="shared" si="4"/>
        <v>0.65231414288018064</v>
      </c>
      <c r="AE39" s="15">
        <f t="shared" si="5"/>
        <v>2.0118134087237478</v>
      </c>
      <c r="AF39" s="15">
        <f t="shared" si="6"/>
        <v>0.74030014641288433</v>
      </c>
      <c r="AG39" s="15">
        <f t="shared" si="7"/>
        <v>0.93343137446390756</v>
      </c>
      <c r="AH39" s="15">
        <f t="shared" si="8"/>
        <v>3.7523191094619666</v>
      </c>
      <c r="AI39" s="15">
        <f t="shared" si="9"/>
        <v>7.5099667774086374</v>
      </c>
      <c r="AJ39" s="15">
        <f t="shared" si="10"/>
        <v>3.5032976434134668</v>
      </c>
      <c r="AK39" s="15">
        <f t="shared" si="11"/>
        <v>1.5645097710470222</v>
      </c>
      <c r="AL39" s="15">
        <f t="shared" si="12"/>
        <v>4.7523191094619666</v>
      </c>
      <c r="AM39" s="15">
        <f t="shared" si="13"/>
        <v>15.023460410557185</v>
      </c>
      <c r="AN39" s="15">
        <v>456.49999999999898</v>
      </c>
      <c r="AO39" s="15">
        <v>38027.1</v>
      </c>
      <c r="AP39" s="3">
        <v>245</v>
      </c>
    </row>
    <row r="40" spans="1:42" x14ac:dyDescent="0.3">
      <c r="A40" s="3">
        <v>20</v>
      </c>
      <c r="B40" s="3" t="s">
        <v>61</v>
      </c>
      <c r="C40" s="10">
        <v>2</v>
      </c>
      <c r="D40" s="11">
        <v>44320</v>
      </c>
      <c r="E40" s="12">
        <v>44132</v>
      </c>
      <c r="F40" s="13" t="s">
        <v>62</v>
      </c>
      <c r="G40" s="14">
        <v>1</v>
      </c>
      <c r="H40" s="3"/>
      <c r="I40" s="10" t="s">
        <v>43</v>
      </c>
      <c r="J40" s="15">
        <v>441269.45</v>
      </c>
      <c r="K40" s="15">
        <v>5811039.79</v>
      </c>
      <c r="L40" s="15">
        <v>3.3337249999999998</v>
      </c>
      <c r="M40" s="15">
        <v>1669.024423104461</v>
      </c>
      <c r="N40" s="15">
        <v>55.640684449139208</v>
      </c>
      <c r="O40" s="29">
        <v>0.23200000822544101</v>
      </c>
      <c r="P40" s="15">
        <v>71.029650000000004</v>
      </c>
      <c r="Q40" s="15">
        <v>20.694400000000002</v>
      </c>
      <c r="R40" s="15">
        <v>8.2759499999999999</v>
      </c>
      <c r="S40" s="15">
        <v>79.378879999999995</v>
      </c>
      <c r="T40" s="15">
        <v>92.492199999999997</v>
      </c>
      <c r="U40" s="15">
        <v>2.8760000000000001E-2</v>
      </c>
      <c r="V40" s="15">
        <v>490</v>
      </c>
      <c r="W40" s="15">
        <v>342</v>
      </c>
      <c r="X40" s="15">
        <v>892</v>
      </c>
      <c r="Y40" s="15">
        <v>3813</v>
      </c>
      <c r="Z40" s="15">
        <f t="shared" si="0"/>
        <v>0.83537906137184115</v>
      </c>
      <c r="AA40" s="15">
        <f t="shared" si="1"/>
        <v>1.6707581227436823</v>
      </c>
      <c r="AB40" s="15">
        <f t="shared" si="2"/>
        <v>0.44570502431118314</v>
      </c>
      <c r="AC40" s="15">
        <f t="shared" si="3"/>
        <v>0.77225191726702302</v>
      </c>
      <c r="AD40" s="15">
        <f t="shared" si="4"/>
        <v>0.62082890541976621</v>
      </c>
      <c r="AE40" s="15">
        <f t="shared" si="5"/>
        <v>1.8722490722361265</v>
      </c>
      <c r="AF40" s="15">
        <f t="shared" si="6"/>
        <v>0.70300842358604088</v>
      </c>
      <c r="AG40" s="15">
        <f t="shared" si="7"/>
        <v>0.91029613728323966</v>
      </c>
      <c r="AH40" s="15">
        <f t="shared" si="8"/>
        <v>3.2746636771300448</v>
      </c>
      <c r="AI40" s="15">
        <f t="shared" si="9"/>
        <v>6.7816326530612248</v>
      </c>
      <c r="AJ40" s="15">
        <f t="shared" si="10"/>
        <v>2.9117631573110239</v>
      </c>
      <c r="AK40" s="15">
        <f t="shared" si="11"/>
        <v>1.4258351469544128</v>
      </c>
      <c r="AL40" s="15">
        <f t="shared" si="12"/>
        <v>4.2746636771300448</v>
      </c>
      <c r="AM40" s="15">
        <f t="shared" si="13"/>
        <v>11.149122807017545</v>
      </c>
      <c r="AN40" s="15">
        <v>329</v>
      </c>
      <c r="AO40" s="15">
        <v>22287.87</v>
      </c>
      <c r="AP40" s="3">
        <v>188</v>
      </c>
    </row>
    <row r="41" spans="1:42" x14ac:dyDescent="0.3">
      <c r="A41" s="3">
        <v>50</v>
      </c>
      <c r="B41" s="3" t="s">
        <v>61</v>
      </c>
      <c r="C41" s="10">
        <v>2</v>
      </c>
      <c r="D41" s="11">
        <v>44320</v>
      </c>
      <c r="E41" s="12">
        <v>44132</v>
      </c>
      <c r="F41" s="13" t="s">
        <v>62</v>
      </c>
      <c r="G41" s="14">
        <v>1</v>
      </c>
      <c r="H41" s="3"/>
      <c r="I41" s="10" t="s">
        <v>43</v>
      </c>
      <c r="J41" s="15">
        <v>441485.45</v>
      </c>
      <c r="K41" s="15">
        <v>5811063.8099999996</v>
      </c>
      <c r="L41" s="15">
        <v>2.9144649999999999</v>
      </c>
      <c r="M41" s="15">
        <v>1827.4887859254841</v>
      </c>
      <c r="N41" s="15">
        <v>53.261521044723168</v>
      </c>
      <c r="O41" s="29">
        <v>0.23900000751018519</v>
      </c>
      <c r="P41" s="15">
        <v>70.383669999999995</v>
      </c>
      <c r="Q41" s="15">
        <v>21.077220000000001</v>
      </c>
      <c r="R41" s="15">
        <v>8.5391100000000009</v>
      </c>
      <c r="S41" s="15">
        <v>75.028450000000007</v>
      </c>
      <c r="T41" s="15">
        <v>161.56699</v>
      </c>
      <c r="U41" s="15">
        <v>3.5560000000000001E-2</v>
      </c>
      <c r="V41" s="15">
        <v>492</v>
      </c>
      <c r="W41" s="15">
        <v>388</v>
      </c>
      <c r="X41" s="15">
        <v>855</v>
      </c>
      <c r="Y41" s="15">
        <v>3907</v>
      </c>
      <c r="Z41" s="15">
        <f t="shared" si="0"/>
        <v>0.81932479627473809</v>
      </c>
      <c r="AA41" s="15">
        <f t="shared" si="1"/>
        <v>1.6386495925494762</v>
      </c>
      <c r="AB41" s="15">
        <f t="shared" si="2"/>
        <v>0.37570394207562346</v>
      </c>
      <c r="AC41" s="15">
        <f t="shared" si="3"/>
        <v>0.77631279836326439</v>
      </c>
      <c r="AD41" s="15">
        <f t="shared" si="4"/>
        <v>0.64090718185636286</v>
      </c>
      <c r="AE41" s="15">
        <f t="shared" si="5"/>
        <v>1.8179657794676807</v>
      </c>
      <c r="AF41" s="15">
        <f t="shared" si="6"/>
        <v>0.71059371362048895</v>
      </c>
      <c r="AG41" s="15">
        <f t="shared" si="7"/>
        <v>0.90067961916520289</v>
      </c>
      <c r="AH41" s="15">
        <f t="shared" si="8"/>
        <v>3.5695906432748536</v>
      </c>
      <c r="AI41" s="15">
        <f t="shared" si="9"/>
        <v>6.941056910569106</v>
      </c>
      <c r="AJ41" s="15">
        <f t="shared" si="10"/>
        <v>2.7259746947315016</v>
      </c>
      <c r="AK41" s="15">
        <f t="shared" si="11"/>
        <v>1.5125396786736303</v>
      </c>
      <c r="AL41" s="15">
        <f t="shared" si="12"/>
        <v>4.5695906432748536</v>
      </c>
      <c r="AM41" s="15">
        <f t="shared" si="13"/>
        <v>10.06958762886598</v>
      </c>
      <c r="AN41" s="15">
        <v>329</v>
      </c>
      <c r="AO41" s="15">
        <v>22287.87</v>
      </c>
      <c r="AP41" s="3">
        <v>188</v>
      </c>
    </row>
    <row r="42" spans="1:42" x14ac:dyDescent="0.3">
      <c r="A42" s="3">
        <v>74</v>
      </c>
      <c r="B42" s="3" t="s">
        <v>61</v>
      </c>
      <c r="C42" s="10">
        <v>2</v>
      </c>
      <c r="D42" s="11">
        <v>44320</v>
      </c>
      <c r="E42" s="12">
        <v>44132</v>
      </c>
      <c r="F42" s="13" t="s">
        <v>62</v>
      </c>
      <c r="G42" s="14">
        <v>1</v>
      </c>
      <c r="H42" s="3"/>
      <c r="I42" s="10" t="s">
        <v>43</v>
      </c>
      <c r="J42" s="15">
        <v>441685.68</v>
      </c>
      <c r="K42" s="15">
        <v>5811229.3399999999</v>
      </c>
      <c r="L42" s="15">
        <v>3.2448649999999999</v>
      </c>
      <c r="M42" s="15">
        <v>1611.3385119360239</v>
      </c>
      <c r="N42" s="15">
        <v>52.285759405332882</v>
      </c>
      <c r="O42" s="29">
        <v>0.22600001096725461</v>
      </c>
      <c r="P42" s="15">
        <v>74.160420000000002</v>
      </c>
      <c r="Q42" s="15">
        <v>18.79965</v>
      </c>
      <c r="R42" s="15">
        <v>7.03993</v>
      </c>
      <c r="S42" s="15">
        <v>71.691119999999998</v>
      </c>
      <c r="T42" s="15">
        <v>167.72986</v>
      </c>
      <c r="U42" s="15">
        <v>2.9409999999999999E-2</v>
      </c>
      <c r="V42" s="15">
        <v>484</v>
      </c>
      <c r="W42" s="15">
        <v>322</v>
      </c>
      <c r="X42" s="15">
        <v>883</v>
      </c>
      <c r="Y42" s="15">
        <v>3813</v>
      </c>
      <c r="Z42" s="15">
        <f t="shared" si="0"/>
        <v>0.84425634824667473</v>
      </c>
      <c r="AA42" s="15">
        <f t="shared" si="1"/>
        <v>1.6885126964933495</v>
      </c>
      <c r="AB42" s="15">
        <f t="shared" si="2"/>
        <v>0.46556016597510375</v>
      </c>
      <c r="AC42" s="15">
        <f t="shared" si="3"/>
        <v>0.77472655340935537</v>
      </c>
      <c r="AD42" s="15">
        <f t="shared" si="4"/>
        <v>0.62393526405451449</v>
      </c>
      <c r="AE42" s="15">
        <f t="shared" si="5"/>
        <v>1.9027426528298597</v>
      </c>
      <c r="AF42" s="15">
        <f t="shared" si="6"/>
        <v>0.70858524788391775</v>
      </c>
      <c r="AG42" s="15">
        <f t="shared" si="7"/>
        <v>0.91554191910381633</v>
      </c>
      <c r="AH42" s="15">
        <f t="shared" si="8"/>
        <v>3.318233295583239</v>
      </c>
      <c r="AI42" s="15">
        <f t="shared" si="9"/>
        <v>6.8780991735537187</v>
      </c>
      <c r="AJ42" s="15">
        <f t="shared" si="10"/>
        <v>3.0254094285466469</v>
      </c>
      <c r="AK42" s="15">
        <f t="shared" si="11"/>
        <v>1.4388755218830467</v>
      </c>
      <c r="AL42" s="15">
        <f t="shared" si="12"/>
        <v>4.318233295583239</v>
      </c>
      <c r="AM42" s="15">
        <f t="shared" si="13"/>
        <v>11.841614906832298</v>
      </c>
      <c r="AN42" s="15">
        <v>329</v>
      </c>
      <c r="AO42" s="15">
        <v>22287.87</v>
      </c>
      <c r="AP42" s="3">
        <v>188</v>
      </c>
    </row>
    <row r="43" spans="1:42" x14ac:dyDescent="0.3">
      <c r="A43" s="3" t="s">
        <v>63</v>
      </c>
      <c r="B43" s="3" t="s">
        <v>61</v>
      </c>
      <c r="C43" s="10">
        <v>2</v>
      </c>
      <c r="D43" s="11">
        <v>44320</v>
      </c>
      <c r="E43" s="12">
        <v>44132</v>
      </c>
      <c r="F43" s="13" t="s">
        <v>62</v>
      </c>
      <c r="G43" s="14">
        <v>1</v>
      </c>
      <c r="H43" s="3"/>
      <c r="I43" s="3" t="s">
        <v>45</v>
      </c>
      <c r="J43" s="15">
        <v>442829.23</v>
      </c>
      <c r="K43" s="15">
        <v>5811120.0800000001</v>
      </c>
      <c r="L43" s="15">
        <v>2.9976349999999998</v>
      </c>
      <c r="M43" s="15">
        <v>1508.604144600512</v>
      </c>
      <c r="N43" s="15">
        <v>45.222445849995552</v>
      </c>
      <c r="O43" s="29">
        <v>0.23000000417232511</v>
      </c>
      <c r="P43" s="15">
        <v>64.396510000000006</v>
      </c>
      <c r="Q43" s="15">
        <v>26.582000000000001</v>
      </c>
      <c r="R43" s="15">
        <v>9.02149</v>
      </c>
      <c r="S43" s="15">
        <v>71.912540000000007</v>
      </c>
      <c r="T43" s="15">
        <v>170.52585999999999</v>
      </c>
      <c r="U43" s="15">
        <v>1.52E-2</v>
      </c>
      <c r="V43" s="15">
        <v>455</v>
      </c>
      <c r="W43" s="15">
        <v>298</v>
      </c>
      <c r="X43" s="15">
        <v>815</v>
      </c>
      <c r="Y43" s="15">
        <v>3473</v>
      </c>
      <c r="Z43" s="15">
        <f t="shared" si="0"/>
        <v>0.84195173693980374</v>
      </c>
      <c r="AA43" s="15">
        <f t="shared" si="1"/>
        <v>1.6839034738796075</v>
      </c>
      <c r="AB43" s="15">
        <f t="shared" si="2"/>
        <v>0.46451033243486073</v>
      </c>
      <c r="AC43" s="15">
        <f t="shared" si="3"/>
        <v>0.76832993890020362</v>
      </c>
      <c r="AD43" s="15">
        <f t="shared" si="4"/>
        <v>0.61986940298507465</v>
      </c>
      <c r="AE43" s="15">
        <f t="shared" si="5"/>
        <v>1.8947531748305166</v>
      </c>
      <c r="AF43" s="15">
        <f t="shared" si="6"/>
        <v>0.70485282418456641</v>
      </c>
      <c r="AG43" s="15">
        <f t="shared" si="7"/>
        <v>0.91418392575951657</v>
      </c>
      <c r="AH43" s="15">
        <f t="shared" si="8"/>
        <v>3.2613496932515336</v>
      </c>
      <c r="AI43" s="15">
        <f t="shared" si="9"/>
        <v>6.6329670329670334</v>
      </c>
      <c r="AJ43" s="15">
        <f t="shared" si="10"/>
        <v>2.9950724435692329</v>
      </c>
      <c r="AK43" s="15">
        <f t="shared" si="11"/>
        <v>1.4218336355851851</v>
      </c>
      <c r="AL43" s="15">
        <f t="shared" si="12"/>
        <v>4.2613496932515336</v>
      </c>
      <c r="AM43" s="15">
        <f t="shared" si="13"/>
        <v>11.654362416107382</v>
      </c>
      <c r="AN43" s="15">
        <v>329</v>
      </c>
      <c r="AO43" s="15">
        <v>22287.87</v>
      </c>
      <c r="AP43" s="3">
        <v>188</v>
      </c>
    </row>
    <row r="44" spans="1:42" x14ac:dyDescent="0.3">
      <c r="A44" s="3" t="s">
        <v>64</v>
      </c>
      <c r="B44" s="3" t="s">
        <v>61</v>
      </c>
      <c r="C44" s="10">
        <v>2</v>
      </c>
      <c r="D44" s="11">
        <v>44320</v>
      </c>
      <c r="E44" s="12">
        <v>44132</v>
      </c>
      <c r="F44" s="13" t="s">
        <v>62</v>
      </c>
      <c r="G44" s="14">
        <v>1</v>
      </c>
      <c r="H44" s="3"/>
      <c r="I44" s="3" t="s">
        <v>47</v>
      </c>
      <c r="J44" s="15">
        <v>442846.41</v>
      </c>
      <c r="K44" s="15">
        <v>5811151.2400000002</v>
      </c>
      <c r="L44" s="15">
        <v>3.0284550000000001</v>
      </c>
      <c r="M44" s="15">
        <v>1490.502434164363</v>
      </c>
      <c r="N44" s="15">
        <v>45.139195492572362</v>
      </c>
      <c r="O44" s="29">
        <v>0.2360000163316727</v>
      </c>
      <c r="P44" s="15">
        <v>64.303120000000007</v>
      </c>
      <c r="Q44" s="15">
        <v>26.780059999999999</v>
      </c>
      <c r="R44" s="15">
        <v>8.9168299999999991</v>
      </c>
      <c r="S44" s="15">
        <v>72.212469999999996</v>
      </c>
      <c r="T44" s="15">
        <v>165.97403</v>
      </c>
      <c r="U44" s="15">
        <v>1.031E-2</v>
      </c>
      <c r="V44" s="15">
        <v>444</v>
      </c>
      <c r="W44" s="15">
        <v>278</v>
      </c>
      <c r="X44" s="15">
        <v>809</v>
      </c>
      <c r="Y44" s="15">
        <v>3618</v>
      </c>
      <c r="Z44" s="15">
        <f t="shared" si="0"/>
        <v>0.85728952772073919</v>
      </c>
      <c r="AA44" s="15">
        <f t="shared" si="1"/>
        <v>1.7145790554414784</v>
      </c>
      <c r="AB44" s="15">
        <f t="shared" si="2"/>
        <v>0.48850045998160074</v>
      </c>
      <c r="AC44" s="15">
        <f t="shared" si="3"/>
        <v>0.78138847858197935</v>
      </c>
      <c r="AD44" s="15">
        <f t="shared" si="4"/>
        <v>0.63451547323243729</v>
      </c>
      <c r="AE44" s="15">
        <f t="shared" si="5"/>
        <v>1.9481125472446457</v>
      </c>
      <c r="AF44" s="15">
        <f t="shared" si="6"/>
        <v>0.7209958932238193</v>
      </c>
      <c r="AG44" s="15">
        <f t="shared" si="7"/>
        <v>0.92315216386850807</v>
      </c>
      <c r="AH44" s="15">
        <f t="shared" si="8"/>
        <v>3.4721878862793574</v>
      </c>
      <c r="AI44" s="15">
        <f t="shared" si="9"/>
        <v>7.1486486486486491</v>
      </c>
      <c r="AJ44" s="15">
        <f t="shared" si="10"/>
        <v>3.2093316179178419</v>
      </c>
      <c r="AK44" s="15">
        <f t="shared" si="11"/>
        <v>1.4843035201111945</v>
      </c>
      <c r="AL44" s="15">
        <f t="shared" si="12"/>
        <v>4.4721878862793574</v>
      </c>
      <c r="AM44" s="15">
        <f t="shared" si="13"/>
        <v>13.014388489208633</v>
      </c>
      <c r="AN44" s="15">
        <v>329</v>
      </c>
      <c r="AO44" s="15">
        <v>22287.87</v>
      </c>
      <c r="AP44" s="3">
        <v>188</v>
      </c>
    </row>
    <row r="45" spans="1:42" x14ac:dyDescent="0.3">
      <c r="A45" s="3">
        <v>13</v>
      </c>
      <c r="B45" s="3" t="s">
        <v>51</v>
      </c>
      <c r="C45" s="10">
        <v>4</v>
      </c>
      <c r="D45" s="11">
        <v>44327</v>
      </c>
      <c r="E45" s="12">
        <v>44092</v>
      </c>
      <c r="F45" s="13">
        <v>43</v>
      </c>
      <c r="G45" s="14">
        <v>1</v>
      </c>
      <c r="H45" s="3"/>
      <c r="I45" s="10" t="s">
        <v>43</v>
      </c>
      <c r="J45" s="15">
        <v>441225.48</v>
      </c>
      <c r="K45" s="15">
        <v>5810962.6500000004</v>
      </c>
      <c r="L45" s="15">
        <v>2.43357</v>
      </c>
      <c r="M45" s="15">
        <v>4065.3057338024528</v>
      </c>
      <c r="N45" s="15">
        <v>98.932060746096369</v>
      </c>
      <c r="O45" s="29">
        <v>0.33000001311302191</v>
      </c>
      <c r="P45" s="15">
        <v>72.25864</v>
      </c>
      <c r="Q45" s="15">
        <v>19.95843</v>
      </c>
      <c r="R45" s="15">
        <v>7.78294</v>
      </c>
      <c r="S45" s="15">
        <v>78.632930000000002</v>
      </c>
      <c r="T45" s="15">
        <v>165.96375</v>
      </c>
      <c r="U45" s="15">
        <v>6.1749999999999999E-2</v>
      </c>
      <c r="V45" s="15">
        <v>433</v>
      </c>
      <c r="W45" s="15">
        <v>291</v>
      </c>
      <c r="X45" s="15">
        <v>715</v>
      </c>
      <c r="Y45" s="15">
        <v>4340</v>
      </c>
      <c r="Z45" s="15">
        <f t="shared" si="0"/>
        <v>0.87432519974087675</v>
      </c>
      <c r="AA45" s="15">
        <f t="shared" si="1"/>
        <v>1.7486503994817535</v>
      </c>
      <c r="AB45" s="15">
        <f t="shared" si="2"/>
        <v>0.42147117296222664</v>
      </c>
      <c r="AC45" s="15">
        <f t="shared" si="3"/>
        <v>0.81856274879530688</v>
      </c>
      <c r="AD45" s="15">
        <f t="shared" si="4"/>
        <v>0.71711177052423347</v>
      </c>
      <c r="AE45" s="15">
        <f t="shared" si="5"/>
        <v>2.008671667261976</v>
      </c>
      <c r="AF45" s="15">
        <f t="shared" si="6"/>
        <v>0.78276830058302738</v>
      </c>
      <c r="AG45" s="15">
        <f t="shared" si="7"/>
        <v>0.9329421012516832</v>
      </c>
      <c r="AH45" s="15">
        <f t="shared" si="8"/>
        <v>5.06993006993007</v>
      </c>
      <c r="AI45" s="15">
        <f t="shared" si="9"/>
        <v>9.0230946882217093</v>
      </c>
      <c r="AJ45" s="15">
        <f t="shared" si="10"/>
        <v>3.4878989302440067</v>
      </c>
      <c r="AK45" s="15">
        <f t="shared" si="11"/>
        <v>1.906752875671518</v>
      </c>
      <c r="AL45" s="15">
        <f t="shared" si="12"/>
        <v>6.06993006993007</v>
      </c>
      <c r="AM45" s="15">
        <f t="shared" si="13"/>
        <v>14.914089347079038</v>
      </c>
      <c r="AN45" s="15">
        <v>450.2</v>
      </c>
      <c r="AO45" s="15">
        <v>35265.83</v>
      </c>
      <c r="AP45" s="3">
        <v>235</v>
      </c>
    </row>
    <row r="46" spans="1:42" x14ac:dyDescent="0.3">
      <c r="A46" s="3">
        <v>49</v>
      </c>
      <c r="B46" s="3" t="s">
        <v>51</v>
      </c>
      <c r="C46" s="10">
        <v>4</v>
      </c>
      <c r="D46" s="11">
        <v>44327</v>
      </c>
      <c r="E46" s="12">
        <v>44092</v>
      </c>
      <c r="F46" s="13">
        <v>43</v>
      </c>
      <c r="G46" s="14">
        <v>1</v>
      </c>
      <c r="H46" s="3"/>
      <c r="I46" s="10" t="s">
        <v>43</v>
      </c>
      <c r="J46" s="15">
        <v>441477.21</v>
      </c>
      <c r="K46" s="15">
        <v>5811133.6799999997</v>
      </c>
      <c r="L46" s="15">
        <v>2.2747199999999999</v>
      </c>
      <c r="M46" s="15">
        <v>5197.2521266255817</v>
      </c>
      <c r="N46" s="15">
        <v>118.2229335747774</v>
      </c>
      <c r="O46" s="29">
        <v>0.3190000057220459</v>
      </c>
      <c r="P46" s="15">
        <v>71.154380000000003</v>
      </c>
      <c r="Q46" s="15">
        <v>20.620159999999998</v>
      </c>
      <c r="R46" s="15">
        <v>8.22546</v>
      </c>
      <c r="S46" s="15">
        <v>76.896879999999996</v>
      </c>
      <c r="T46" s="15">
        <v>122.00636</v>
      </c>
      <c r="U46" s="15">
        <v>2.358E-2</v>
      </c>
      <c r="V46" s="15">
        <v>448</v>
      </c>
      <c r="W46" s="15">
        <v>292</v>
      </c>
      <c r="X46" s="15">
        <v>754</v>
      </c>
      <c r="Y46" s="15">
        <v>4080</v>
      </c>
      <c r="Z46" s="15">
        <f t="shared" si="0"/>
        <v>0.8664226898444648</v>
      </c>
      <c r="AA46" s="15">
        <f t="shared" si="1"/>
        <v>1.7328453796889296</v>
      </c>
      <c r="AB46" s="15">
        <f t="shared" si="2"/>
        <v>0.4416826003824092</v>
      </c>
      <c r="AC46" s="15">
        <f t="shared" si="3"/>
        <v>0.80212014134275622</v>
      </c>
      <c r="AD46" s="15">
        <f t="shared" si="4"/>
        <v>0.68804302854778654</v>
      </c>
      <c r="AE46" s="15">
        <f t="shared" si="5"/>
        <v>1.9804257810866199</v>
      </c>
      <c r="AF46" s="15">
        <f t="shared" si="6"/>
        <v>0.76075022872827081</v>
      </c>
      <c r="AG46" s="15">
        <f t="shared" si="7"/>
        <v>0.92842322873320882</v>
      </c>
      <c r="AH46" s="15">
        <f t="shared" si="8"/>
        <v>4.4111405835543769</v>
      </c>
      <c r="AI46" s="15">
        <f t="shared" si="9"/>
        <v>8.1071428571428577</v>
      </c>
      <c r="AJ46" s="15">
        <f t="shared" si="10"/>
        <v>3.3525747359361131</v>
      </c>
      <c r="AK46" s="15">
        <f t="shared" si="11"/>
        <v>1.7421407883574747</v>
      </c>
      <c r="AL46" s="15">
        <f t="shared" si="12"/>
        <v>5.4111405835543769</v>
      </c>
      <c r="AM46" s="15">
        <f t="shared" si="13"/>
        <v>13.972602739726028</v>
      </c>
      <c r="AN46" s="15">
        <v>450.2</v>
      </c>
      <c r="AO46" s="15">
        <v>35265.83</v>
      </c>
      <c r="AP46" s="3">
        <v>235</v>
      </c>
    </row>
    <row r="47" spans="1:42" x14ac:dyDescent="0.3">
      <c r="A47" s="3">
        <v>81</v>
      </c>
      <c r="B47" s="3" t="s">
        <v>51</v>
      </c>
      <c r="C47" s="10">
        <v>4</v>
      </c>
      <c r="D47" s="11">
        <v>44327</v>
      </c>
      <c r="E47" s="12">
        <v>44092</v>
      </c>
      <c r="F47" s="13">
        <v>43</v>
      </c>
      <c r="G47" s="14">
        <v>1</v>
      </c>
      <c r="H47" s="3"/>
      <c r="I47" s="10" t="s">
        <v>43</v>
      </c>
      <c r="J47" s="15">
        <v>441765.05</v>
      </c>
      <c r="K47" s="15">
        <v>5811310.04</v>
      </c>
      <c r="L47" s="15">
        <v>2.3126199999999999</v>
      </c>
      <c r="M47" s="15">
        <v>5214.9803546478788</v>
      </c>
      <c r="N47" s="15">
        <v>120.60267867765781</v>
      </c>
      <c r="O47" s="29">
        <v>0.30500000715255737</v>
      </c>
      <c r="P47" s="15">
        <v>71.91628</v>
      </c>
      <c r="Q47" s="15">
        <v>20.164449999999999</v>
      </c>
      <c r="R47" s="15">
        <v>7.91927</v>
      </c>
      <c r="S47" s="15">
        <v>74.34554</v>
      </c>
      <c r="T47" s="15">
        <v>130.92236</v>
      </c>
      <c r="U47" s="15">
        <v>2.4799999999999999E-2</v>
      </c>
      <c r="V47" s="15">
        <v>441</v>
      </c>
      <c r="W47" s="15">
        <v>288</v>
      </c>
      <c r="X47" s="15">
        <v>682</v>
      </c>
      <c r="Y47" s="15">
        <v>4367</v>
      </c>
      <c r="Z47" s="15">
        <f t="shared" si="0"/>
        <v>0.87626208378088077</v>
      </c>
      <c r="AA47" s="15">
        <f t="shared" si="1"/>
        <v>1.7525241675617615</v>
      </c>
      <c r="AB47" s="15">
        <f t="shared" si="2"/>
        <v>0.40618556701030928</v>
      </c>
      <c r="AC47" s="15">
        <f t="shared" si="3"/>
        <v>0.81655574043261236</v>
      </c>
      <c r="AD47" s="15">
        <f t="shared" si="4"/>
        <v>0.72984749455337694</v>
      </c>
      <c r="AE47" s="15">
        <f t="shared" si="5"/>
        <v>2.0156348829854522</v>
      </c>
      <c r="AF47" s="15">
        <f t="shared" si="6"/>
        <v>0.79162191192266385</v>
      </c>
      <c r="AG47" s="15">
        <f t="shared" si="7"/>
        <v>0.93404378223112872</v>
      </c>
      <c r="AH47" s="15">
        <f t="shared" si="8"/>
        <v>5.403225806451613</v>
      </c>
      <c r="AI47" s="15">
        <f t="shared" si="9"/>
        <v>8.9024943310657605</v>
      </c>
      <c r="AJ47" s="15">
        <f t="shared" si="10"/>
        <v>3.5228781240461164</v>
      </c>
      <c r="AK47" s="15">
        <f t="shared" si="11"/>
        <v>1.9858325249992403</v>
      </c>
      <c r="AL47" s="15">
        <f t="shared" si="12"/>
        <v>6.403225806451613</v>
      </c>
      <c r="AM47" s="15">
        <f t="shared" si="13"/>
        <v>15.163194444444445</v>
      </c>
      <c r="AN47" s="15">
        <v>450.2</v>
      </c>
      <c r="AO47" s="15">
        <v>35265.83</v>
      </c>
      <c r="AP47" s="3">
        <v>235</v>
      </c>
    </row>
    <row r="48" spans="1:42" x14ac:dyDescent="0.3">
      <c r="A48" s="3" t="s">
        <v>52</v>
      </c>
      <c r="B48" s="3" t="s">
        <v>51</v>
      </c>
      <c r="C48" s="10">
        <v>4</v>
      </c>
      <c r="D48" s="11">
        <v>44327</v>
      </c>
      <c r="E48" s="12">
        <v>44092</v>
      </c>
      <c r="F48" s="13">
        <v>43</v>
      </c>
      <c r="G48" s="14">
        <v>1</v>
      </c>
      <c r="H48" s="3"/>
      <c r="I48" s="3" t="s">
        <v>45</v>
      </c>
      <c r="J48" s="15">
        <v>440874.22</v>
      </c>
      <c r="K48" s="15">
        <v>5811225.0099999998</v>
      </c>
      <c r="L48" s="15">
        <v>2.3165499999999999</v>
      </c>
      <c r="M48" s="15">
        <v>3605.9432331870489</v>
      </c>
      <c r="N48" s="15">
        <v>83.533477968394607</v>
      </c>
      <c r="O48" s="29">
        <v>0.29100000858306879</v>
      </c>
      <c r="P48" s="15">
        <v>70.009990000000002</v>
      </c>
      <c r="Q48" s="15">
        <v>23.559010000000001</v>
      </c>
      <c r="R48" s="15">
        <v>6.431</v>
      </c>
      <c r="S48" s="15">
        <v>82.636830000000003</v>
      </c>
      <c r="T48" s="15">
        <v>45</v>
      </c>
      <c r="U48" s="15">
        <v>5.3E-3</v>
      </c>
      <c r="V48" s="15">
        <v>465</v>
      </c>
      <c r="W48" s="15">
        <v>341</v>
      </c>
      <c r="X48" s="15">
        <v>720</v>
      </c>
      <c r="Y48" s="15">
        <v>3620</v>
      </c>
      <c r="Z48" s="15">
        <f t="shared" si="0"/>
        <v>0.82782125725826816</v>
      </c>
      <c r="AA48" s="15">
        <f t="shared" si="1"/>
        <v>1.6556425145165363</v>
      </c>
      <c r="AB48" s="15">
        <f t="shared" si="2"/>
        <v>0.35721017907634306</v>
      </c>
      <c r="AC48" s="15">
        <f t="shared" si="3"/>
        <v>0.77233782129742967</v>
      </c>
      <c r="AD48" s="15">
        <f t="shared" si="4"/>
        <v>0.66820276497695852</v>
      </c>
      <c r="AE48" s="15">
        <f t="shared" si="5"/>
        <v>1.8465333153128802</v>
      </c>
      <c r="AF48" s="15">
        <f t="shared" si="6"/>
        <v>0.73213834890179252</v>
      </c>
      <c r="AG48" s="15">
        <f t="shared" si="7"/>
        <v>0.90578931836625998</v>
      </c>
      <c r="AH48" s="15">
        <f t="shared" si="8"/>
        <v>4.0277777777777777</v>
      </c>
      <c r="AI48" s="15">
        <f t="shared" si="9"/>
        <v>6.78494623655914</v>
      </c>
      <c r="AJ48" s="15">
        <f t="shared" si="10"/>
        <v>2.8213814457831758</v>
      </c>
      <c r="AK48" s="15">
        <f t="shared" si="11"/>
        <v>1.6405402304801491</v>
      </c>
      <c r="AL48" s="15">
        <f t="shared" si="12"/>
        <v>5.0277777777777777</v>
      </c>
      <c r="AM48" s="15">
        <f t="shared" si="13"/>
        <v>10.615835777126099</v>
      </c>
      <c r="AN48" s="15">
        <v>450.2</v>
      </c>
      <c r="AO48" s="15">
        <v>35265.83</v>
      </c>
      <c r="AP48" s="3">
        <v>235</v>
      </c>
    </row>
    <row r="49" spans="1:42" x14ac:dyDescent="0.3">
      <c r="A49" s="3" t="s">
        <v>53</v>
      </c>
      <c r="B49" s="3" t="s">
        <v>51</v>
      </c>
      <c r="C49" s="10">
        <v>4</v>
      </c>
      <c r="D49" s="11">
        <v>44327</v>
      </c>
      <c r="E49" s="12">
        <v>44092</v>
      </c>
      <c r="F49" s="13">
        <v>43</v>
      </c>
      <c r="G49" s="14">
        <v>1</v>
      </c>
      <c r="H49" s="3"/>
      <c r="I49" s="3" t="s">
        <v>47</v>
      </c>
      <c r="J49" s="15">
        <v>440859.2</v>
      </c>
      <c r="K49" s="15">
        <v>5811184.1299999999</v>
      </c>
      <c r="L49" s="15">
        <v>2.3303199999999999</v>
      </c>
      <c r="M49" s="15">
        <v>3903.463170559156</v>
      </c>
      <c r="N49" s="15">
        <v>90.963182956174123</v>
      </c>
      <c r="O49" s="29">
        <v>0.28400000929832458</v>
      </c>
      <c r="P49" s="15">
        <v>69.063010000000006</v>
      </c>
      <c r="Q49" s="15">
        <v>24.153919999999999</v>
      </c>
      <c r="R49" s="15">
        <v>6.7830700000000004</v>
      </c>
      <c r="S49" s="15">
        <v>82.591319999999996</v>
      </c>
      <c r="T49" s="15">
        <v>33.686709999999998</v>
      </c>
      <c r="U49" s="15">
        <v>1.8020000000000001E-2</v>
      </c>
      <c r="V49" s="15">
        <v>477</v>
      </c>
      <c r="W49" s="15">
        <v>324</v>
      </c>
      <c r="X49" s="15">
        <v>736</v>
      </c>
      <c r="Y49" s="15">
        <v>3663</v>
      </c>
      <c r="Z49" s="15">
        <f t="shared" si="0"/>
        <v>0.83747178329571104</v>
      </c>
      <c r="AA49" s="15">
        <f t="shared" si="1"/>
        <v>1.6749435665914221</v>
      </c>
      <c r="AB49" s="15">
        <f t="shared" si="2"/>
        <v>0.38867924528301889</v>
      </c>
      <c r="AC49" s="15">
        <f t="shared" si="3"/>
        <v>0.76956521739130435</v>
      </c>
      <c r="AD49" s="15">
        <f t="shared" si="4"/>
        <v>0.66537849511252556</v>
      </c>
      <c r="AE49" s="15">
        <f t="shared" si="5"/>
        <v>1.8793903097982709</v>
      </c>
      <c r="AF49" s="15">
        <f t="shared" si="6"/>
        <v>0.73413594181088537</v>
      </c>
      <c r="AG49" s="15">
        <f t="shared" si="7"/>
        <v>0.9115369045348416</v>
      </c>
      <c r="AH49" s="15">
        <f t="shared" si="8"/>
        <v>3.9769021739130439</v>
      </c>
      <c r="AI49" s="15">
        <f t="shared" si="9"/>
        <v>6.6792452830188678</v>
      </c>
      <c r="AJ49" s="15">
        <f t="shared" si="10"/>
        <v>2.9377903242001686</v>
      </c>
      <c r="AK49" s="15">
        <f t="shared" si="11"/>
        <v>1.6266976313033694</v>
      </c>
      <c r="AL49" s="15">
        <f t="shared" si="12"/>
        <v>4.9769021739130439</v>
      </c>
      <c r="AM49" s="15">
        <f t="shared" si="13"/>
        <v>11.305555555555555</v>
      </c>
      <c r="AN49" s="15">
        <v>450.2</v>
      </c>
      <c r="AO49" s="15">
        <v>35265.83</v>
      </c>
      <c r="AP49" s="3">
        <v>235</v>
      </c>
    </row>
    <row r="50" spans="1:42" x14ac:dyDescent="0.3">
      <c r="A50" s="3">
        <v>59</v>
      </c>
      <c r="B50" s="3" t="s">
        <v>48</v>
      </c>
      <c r="C50" s="10">
        <v>3</v>
      </c>
      <c r="D50" s="11">
        <v>44327</v>
      </c>
      <c r="E50" s="12">
        <v>44106</v>
      </c>
      <c r="F50" s="13">
        <v>41</v>
      </c>
      <c r="G50" s="14">
        <v>1</v>
      </c>
      <c r="H50" s="3"/>
      <c r="I50" s="10" t="s">
        <v>43</v>
      </c>
      <c r="J50" s="15">
        <v>441575.22</v>
      </c>
      <c r="K50" s="15">
        <v>5811074.2599999998</v>
      </c>
      <c r="L50" s="15">
        <v>2.1709700000000001</v>
      </c>
      <c r="M50" s="15">
        <v>3688.8660878156179</v>
      </c>
      <c r="N50" s="15">
        <v>80.08417610665073</v>
      </c>
      <c r="O50" s="29">
        <v>0.2470000088214874</v>
      </c>
      <c r="P50" s="15">
        <v>81.970759999999999</v>
      </c>
      <c r="Q50" s="15">
        <v>13.779350000000001</v>
      </c>
      <c r="R50" s="15">
        <v>4.2498899999999997</v>
      </c>
      <c r="S50" s="15">
        <v>72.404750000000007</v>
      </c>
      <c r="T50" s="15">
        <v>129.80126999999999</v>
      </c>
      <c r="U50" s="15">
        <v>3.9030000000000002E-2</v>
      </c>
      <c r="V50" s="15">
        <v>680</v>
      </c>
      <c r="W50" s="15">
        <v>497</v>
      </c>
      <c r="X50" s="15">
        <v>1085</v>
      </c>
      <c r="Y50" s="15">
        <v>4078</v>
      </c>
      <c r="Z50" s="15">
        <f t="shared" si="0"/>
        <v>0.7827322404371585</v>
      </c>
      <c r="AA50" s="15">
        <f t="shared" si="1"/>
        <v>1.565464480874317</v>
      </c>
      <c r="AB50" s="15">
        <f t="shared" si="2"/>
        <v>0.37168141592920356</v>
      </c>
      <c r="AC50" s="15">
        <f t="shared" si="3"/>
        <v>0.71416561580496007</v>
      </c>
      <c r="AD50" s="15">
        <f t="shared" si="4"/>
        <v>0.57970172380398988</v>
      </c>
      <c r="AE50" s="15">
        <f t="shared" si="5"/>
        <v>1.6981865776395157</v>
      </c>
      <c r="AF50" s="15">
        <f t="shared" si="6"/>
        <v>0.65420765027322403</v>
      </c>
      <c r="AG50" s="15">
        <f t="shared" si="7"/>
        <v>0.87811340972893959</v>
      </c>
      <c r="AH50" s="15">
        <f t="shared" si="8"/>
        <v>2.7585253456221199</v>
      </c>
      <c r="AI50" s="15">
        <f t="shared" si="9"/>
        <v>4.9970588235294118</v>
      </c>
      <c r="AJ50" s="15">
        <f t="shared" si="10"/>
        <v>2.3748193420670258</v>
      </c>
      <c r="AK50" s="15">
        <f t="shared" si="11"/>
        <v>1.2645639161442732</v>
      </c>
      <c r="AL50" s="15">
        <f t="shared" si="12"/>
        <v>3.7585253456221199</v>
      </c>
      <c r="AM50" s="15">
        <f t="shared" si="13"/>
        <v>8.2052313883299792</v>
      </c>
      <c r="AN50" s="15">
        <v>408.4</v>
      </c>
      <c r="AO50" s="15">
        <v>31400.05</v>
      </c>
      <c r="AP50" s="3">
        <v>221</v>
      </c>
    </row>
    <row r="51" spans="1:42" x14ac:dyDescent="0.3">
      <c r="A51" s="3">
        <v>89</v>
      </c>
      <c r="B51" s="3" t="s">
        <v>48</v>
      </c>
      <c r="C51" s="10">
        <v>3</v>
      </c>
      <c r="D51" s="11">
        <v>44327</v>
      </c>
      <c r="E51" s="12">
        <v>44106</v>
      </c>
      <c r="F51" s="13">
        <v>41</v>
      </c>
      <c r="G51" s="14">
        <v>1</v>
      </c>
      <c r="H51" s="3"/>
      <c r="I51" s="10" t="s">
        <v>43</v>
      </c>
      <c r="J51" s="15">
        <v>441846.4</v>
      </c>
      <c r="K51" s="15">
        <v>5811247.4100000001</v>
      </c>
      <c r="L51" s="15">
        <v>1.88411</v>
      </c>
      <c r="M51" s="15">
        <v>4078.6545198488211</v>
      </c>
      <c r="N51" s="15">
        <v>76.846337673923628</v>
      </c>
      <c r="O51" s="29">
        <v>0.26100000739097601</v>
      </c>
      <c r="P51" s="15">
        <v>82.031139999999994</v>
      </c>
      <c r="Q51" s="15">
        <v>13.73884</v>
      </c>
      <c r="R51" s="15">
        <v>4.2300300000000002</v>
      </c>
      <c r="S51" s="15">
        <v>71.116839999999996</v>
      </c>
      <c r="T51" s="15">
        <v>130.59718000000001</v>
      </c>
      <c r="U51" s="15">
        <v>2.3040000000000001E-2</v>
      </c>
      <c r="V51" s="15">
        <v>609</v>
      </c>
      <c r="W51" s="15">
        <v>394</v>
      </c>
      <c r="X51" s="15">
        <v>988</v>
      </c>
      <c r="Y51" s="15">
        <v>4227</v>
      </c>
      <c r="Z51" s="15">
        <f t="shared" si="0"/>
        <v>0.8294741397965808</v>
      </c>
      <c r="AA51" s="15">
        <f t="shared" si="1"/>
        <v>1.6589482795931616</v>
      </c>
      <c r="AB51" s="15">
        <f t="shared" si="2"/>
        <v>0.42981186685962375</v>
      </c>
      <c r="AC51" s="15">
        <f t="shared" si="3"/>
        <v>0.74813895781637718</v>
      </c>
      <c r="AD51" s="15">
        <f t="shared" si="4"/>
        <v>0.62109300095877273</v>
      </c>
      <c r="AE51" s="15">
        <f t="shared" si="5"/>
        <v>1.8521918973248799</v>
      </c>
      <c r="AF51" s="15">
        <f t="shared" si="6"/>
        <v>0.70093053451633847</v>
      </c>
      <c r="AG51" s="15">
        <f t="shared" si="7"/>
        <v>0.90677968650470575</v>
      </c>
      <c r="AH51" s="15">
        <f t="shared" si="8"/>
        <v>3.2783400809716596</v>
      </c>
      <c r="AI51" s="15">
        <f t="shared" si="9"/>
        <v>5.9408866995073888</v>
      </c>
      <c r="AJ51" s="15">
        <f t="shared" si="10"/>
        <v>2.8406826849097251</v>
      </c>
      <c r="AK51" s="15">
        <f t="shared" si="11"/>
        <v>1.4269387089339591</v>
      </c>
      <c r="AL51" s="15">
        <f t="shared" si="12"/>
        <v>4.2783400809716596</v>
      </c>
      <c r="AM51" s="15">
        <f t="shared" si="13"/>
        <v>10.728426395939087</v>
      </c>
      <c r="AN51" s="15">
        <v>408.4</v>
      </c>
      <c r="AO51" s="15">
        <v>31400.05</v>
      </c>
      <c r="AP51" s="3">
        <v>221</v>
      </c>
    </row>
    <row r="52" spans="1:42" x14ac:dyDescent="0.3">
      <c r="A52" s="3">
        <v>119</v>
      </c>
      <c r="B52" s="3" t="s">
        <v>48</v>
      </c>
      <c r="C52" s="10">
        <v>3</v>
      </c>
      <c r="D52" s="11">
        <v>44327</v>
      </c>
      <c r="E52" s="12">
        <v>44106</v>
      </c>
      <c r="F52" s="13">
        <v>41</v>
      </c>
      <c r="G52" s="14">
        <v>1</v>
      </c>
      <c r="H52" s="3"/>
      <c r="I52" s="10" t="s">
        <v>43</v>
      </c>
      <c r="J52" s="15">
        <v>442252.92</v>
      </c>
      <c r="K52" s="15">
        <v>5811291.7000000002</v>
      </c>
      <c r="L52" s="15">
        <v>1.91798</v>
      </c>
      <c r="M52" s="15">
        <v>4048.465228928249</v>
      </c>
      <c r="N52" s="15">
        <v>77.648753397798018</v>
      </c>
      <c r="O52" s="29">
        <v>0.2460000067949295</v>
      </c>
      <c r="P52" s="15">
        <v>78.381500000000003</v>
      </c>
      <c r="Q52" s="15">
        <v>16.139890000000001</v>
      </c>
      <c r="R52" s="15">
        <v>5.4786099999999998</v>
      </c>
      <c r="S52" s="15">
        <v>69.191850000000002</v>
      </c>
      <c r="T52" s="15">
        <v>279.47176999999999</v>
      </c>
      <c r="U52" s="15">
        <v>3.04E-2</v>
      </c>
      <c r="V52" s="15">
        <v>564</v>
      </c>
      <c r="W52" s="15">
        <v>371</v>
      </c>
      <c r="X52" s="15">
        <v>936</v>
      </c>
      <c r="Y52" s="15">
        <v>3874</v>
      </c>
      <c r="Z52" s="15">
        <f t="shared" si="0"/>
        <v>0.82520612485276801</v>
      </c>
      <c r="AA52" s="15">
        <f t="shared" si="1"/>
        <v>1.650412249705536</v>
      </c>
      <c r="AB52" s="15">
        <f t="shared" si="2"/>
        <v>0.43228768171384852</v>
      </c>
      <c r="AC52" s="15">
        <f t="shared" si="3"/>
        <v>0.74583145561063546</v>
      </c>
      <c r="AD52" s="15">
        <f t="shared" si="4"/>
        <v>0.61081081081081079</v>
      </c>
      <c r="AE52" s="15">
        <f t="shared" si="5"/>
        <v>1.8377261090359678</v>
      </c>
      <c r="AF52" s="15">
        <f t="shared" si="6"/>
        <v>0.69210836277974086</v>
      </c>
      <c r="AG52" s="15">
        <f t="shared" si="7"/>
        <v>0.90422217289187756</v>
      </c>
      <c r="AH52" s="15">
        <f t="shared" si="8"/>
        <v>3.1388888888888893</v>
      </c>
      <c r="AI52" s="15">
        <f t="shared" si="9"/>
        <v>5.8687943262411348</v>
      </c>
      <c r="AJ52" s="15">
        <f t="shared" si="10"/>
        <v>2.7913502588916854</v>
      </c>
      <c r="AK52" s="15">
        <f t="shared" si="11"/>
        <v>1.3846542049433381</v>
      </c>
      <c r="AL52" s="15">
        <f t="shared" si="12"/>
        <v>4.1388888888888893</v>
      </c>
      <c r="AM52" s="15">
        <f t="shared" si="13"/>
        <v>10.442048517520215</v>
      </c>
      <c r="AN52" s="15">
        <v>408.4</v>
      </c>
      <c r="AO52" s="15">
        <v>31400.05</v>
      </c>
      <c r="AP52" s="3">
        <v>221</v>
      </c>
    </row>
    <row r="53" spans="1:42" x14ac:dyDescent="0.3">
      <c r="A53" s="3" t="s">
        <v>49</v>
      </c>
      <c r="B53" s="3" t="s">
        <v>48</v>
      </c>
      <c r="C53" s="10">
        <v>3</v>
      </c>
      <c r="D53" s="11">
        <v>44327</v>
      </c>
      <c r="E53" s="12">
        <v>44106</v>
      </c>
      <c r="F53" s="13">
        <v>41</v>
      </c>
      <c r="G53" s="14">
        <v>1</v>
      </c>
      <c r="H53" s="3"/>
      <c r="I53" s="3" t="s">
        <v>45</v>
      </c>
      <c r="J53" s="15">
        <v>441874.05</v>
      </c>
      <c r="K53" s="15">
        <v>5811053.3899999997</v>
      </c>
      <c r="L53" s="15">
        <v>1.8193299999999999</v>
      </c>
      <c r="M53" s="15">
        <v>4268.5407962554937</v>
      </c>
      <c r="N53" s="15">
        <v>77.658843268515071</v>
      </c>
      <c r="O53" s="29">
        <v>0.25</v>
      </c>
      <c r="P53" s="15">
        <v>76.10172</v>
      </c>
      <c r="Q53" s="15">
        <v>17.591629999999999</v>
      </c>
      <c r="R53" s="15">
        <v>6.3066599999999999</v>
      </c>
      <c r="S53" s="15">
        <v>68.662229999999994</v>
      </c>
      <c r="T53" s="15">
        <v>120.96375999999999</v>
      </c>
      <c r="U53" s="15">
        <v>2.1860000000000001E-2</v>
      </c>
      <c r="V53" s="15">
        <v>615</v>
      </c>
      <c r="W53" s="15">
        <v>473</v>
      </c>
      <c r="X53" s="15">
        <v>975</v>
      </c>
      <c r="Y53" s="15">
        <v>3968</v>
      </c>
      <c r="Z53" s="15">
        <f t="shared" si="0"/>
        <v>0.78698491330781351</v>
      </c>
      <c r="AA53" s="15">
        <f t="shared" si="1"/>
        <v>1.573969826615627</v>
      </c>
      <c r="AB53" s="15">
        <f t="shared" si="2"/>
        <v>0.34668508287292815</v>
      </c>
      <c r="AC53" s="15">
        <f t="shared" si="3"/>
        <v>0.73161684486144452</v>
      </c>
      <c r="AD53" s="15">
        <f t="shared" si="4"/>
        <v>0.60550273113493824</v>
      </c>
      <c r="AE53" s="15">
        <f t="shared" si="5"/>
        <v>1.7118255554249442</v>
      </c>
      <c r="AF53" s="15">
        <f t="shared" si="6"/>
        <v>0.67394730916460255</v>
      </c>
      <c r="AG53" s="15">
        <f t="shared" si="7"/>
        <v>0.8807831395915855</v>
      </c>
      <c r="AH53" s="15">
        <f t="shared" si="8"/>
        <v>3.0697435897435899</v>
      </c>
      <c r="AI53" s="15">
        <f t="shared" si="9"/>
        <v>5.4520325203252034</v>
      </c>
      <c r="AJ53" s="15">
        <f t="shared" si="10"/>
        <v>2.4114386817580677</v>
      </c>
      <c r="AK53" s="15">
        <f t="shared" si="11"/>
        <v>1.363355466293994</v>
      </c>
      <c r="AL53" s="15">
        <f t="shared" si="12"/>
        <v>4.0697435897435899</v>
      </c>
      <c r="AM53" s="15">
        <f t="shared" si="13"/>
        <v>8.3890063424947154</v>
      </c>
      <c r="AN53" s="15">
        <v>408.4</v>
      </c>
      <c r="AO53" s="15">
        <v>31400.05</v>
      </c>
      <c r="AP53" s="3">
        <v>221</v>
      </c>
    </row>
    <row r="54" spans="1:42" x14ac:dyDescent="0.3">
      <c r="A54" s="3" t="s">
        <v>50</v>
      </c>
      <c r="B54" s="3" t="s">
        <v>48</v>
      </c>
      <c r="C54" s="10">
        <v>3</v>
      </c>
      <c r="D54" s="11">
        <v>44327</v>
      </c>
      <c r="E54" s="12">
        <v>44106</v>
      </c>
      <c r="F54" s="13">
        <v>41</v>
      </c>
      <c r="G54" s="14">
        <v>1</v>
      </c>
      <c r="H54" s="3"/>
      <c r="I54" s="3" t="s">
        <v>47</v>
      </c>
      <c r="J54" s="15">
        <v>441873.41</v>
      </c>
      <c r="K54" s="15">
        <v>5811016.8399999999</v>
      </c>
      <c r="L54" s="15">
        <v>1.8089</v>
      </c>
      <c r="M54" s="15">
        <v>3940.8881851645151</v>
      </c>
      <c r="N54" s="15">
        <v>71.286726381440914</v>
      </c>
      <c r="O54" s="29">
        <v>0.2490000128746033</v>
      </c>
      <c r="P54" s="15">
        <v>80.67783</v>
      </c>
      <c r="Q54" s="15">
        <v>14.64049</v>
      </c>
      <c r="R54" s="15">
        <v>4.6816700000000004</v>
      </c>
      <c r="S54" s="15">
        <v>69.107439999999997</v>
      </c>
      <c r="T54" s="15">
        <v>32.477359999999997</v>
      </c>
      <c r="U54" s="15">
        <v>1.6289999999999999E-2</v>
      </c>
      <c r="V54" s="15">
        <v>626</v>
      </c>
      <c r="W54" s="15">
        <v>450</v>
      </c>
      <c r="X54" s="15">
        <v>966</v>
      </c>
      <c r="Y54" s="15">
        <v>3959</v>
      </c>
      <c r="Z54" s="15">
        <f t="shared" si="0"/>
        <v>0.79587207983669761</v>
      </c>
      <c r="AA54" s="15">
        <f t="shared" si="1"/>
        <v>1.5917441596733952</v>
      </c>
      <c r="AB54" s="15">
        <f t="shared" si="2"/>
        <v>0.36440677966101692</v>
      </c>
      <c r="AC54" s="15">
        <f t="shared" si="3"/>
        <v>0.72693565976008723</v>
      </c>
      <c r="AD54" s="15">
        <f t="shared" si="4"/>
        <v>0.60771573604060913</v>
      </c>
      <c r="AE54" s="15">
        <f t="shared" si="5"/>
        <v>1.7405753968253967</v>
      </c>
      <c r="AF54" s="15">
        <f t="shared" si="6"/>
        <v>0.67883873894307101</v>
      </c>
      <c r="AG54" s="15">
        <f t="shared" si="7"/>
        <v>0.88632220824047181</v>
      </c>
      <c r="AH54" s="15">
        <f t="shared" si="8"/>
        <v>3.0983436853002067</v>
      </c>
      <c r="AI54" s="15">
        <f t="shared" si="9"/>
        <v>5.3242811501597442</v>
      </c>
      <c r="AJ54" s="15">
        <f t="shared" si="10"/>
        <v>2.4911912046457583</v>
      </c>
      <c r="AK54" s="15">
        <f t="shared" si="11"/>
        <v>1.3721924840265627</v>
      </c>
      <c r="AL54" s="15">
        <f t="shared" si="12"/>
        <v>4.0983436853002067</v>
      </c>
      <c r="AM54" s="15">
        <f t="shared" si="13"/>
        <v>8.7977777777777781</v>
      </c>
      <c r="AN54" s="15">
        <v>408.4</v>
      </c>
      <c r="AO54" s="15">
        <v>31400.05</v>
      </c>
      <c r="AP54" s="3">
        <v>221</v>
      </c>
    </row>
    <row r="55" spans="1:42" x14ac:dyDescent="0.3">
      <c r="A55" s="16">
        <v>73</v>
      </c>
      <c r="B55" s="16" t="s">
        <v>41</v>
      </c>
      <c r="C55" s="16">
        <v>1</v>
      </c>
      <c r="D55" s="17">
        <v>44333</v>
      </c>
      <c r="E55" s="12">
        <v>44075</v>
      </c>
      <c r="F55" s="21">
        <v>65</v>
      </c>
      <c r="G55" s="18">
        <v>1</v>
      </c>
      <c r="H55" s="19" t="s">
        <v>54</v>
      </c>
      <c r="I55" s="10" t="s">
        <v>55</v>
      </c>
      <c r="J55" s="20">
        <v>441653.471339393</v>
      </c>
      <c r="K55" s="20">
        <v>5811265.7773469696</v>
      </c>
      <c r="L55" s="20">
        <v>2.3745000000000003</v>
      </c>
      <c r="M55" s="20">
        <v>11169.891579613801</v>
      </c>
      <c r="N55" s="20">
        <v>265.22907555792972</v>
      </c>
      <c r="O55" s="29">
        <v>0.20900000631809229</v>
      </c>
      <c r="P55" s="20">
        <v>69.805367283278102</v>
      </c>
      <c r="Q55" s="20">
        <v>20.687098398237602</v>
      </c>
      <c r="R55" s="20">
        <v>9.5075361847932296</v>
      </c>
      <c r="S55" s="20">
        <v>72.492500305175795</v>
      </c>
      <c r="T55" s="20">
        <v>264.72700500488298</v>
      </c>
      <c r="U55" s="20">
        <v>6.4799999999999996E-2</v>
      </c>
      <c r="V55" s="15">
        <v>1592.3719149999999</v>
      </c>
      <c r="W55" s="15">
        <v>1424.8106560000001</v>
      </c>
      <c r="X55" s="15">
        <v>1898.9220350000001</v>
      </c>
      <c r="Y55" s="15">
        <v>5472.2450330000001</v>
      </c>
      <c r="Z55" s="15">
        <f t="shared" si="0"/>
        <v>0.5868351017456892</v>
      </c>
      <c r="AA55" s="15">
        <f t="shared" si="1"/>
        <v>1.1736702034913784</v>
      </c>
      <c r="AB55" s="15">
        <f t="shared" si="2"/>
        <v>0.1426442566466907</v>
      </c>
      <c r="AC55" s="15">
        <f t="shared" si="3"/>
        <v>0.54919794612479256</v>
      </c>
      <c r="AD55" s="15">
        <f t="shared" si="4"/>
        <v>0.48477031724225189</v>
      </c>
      <c r="AE55" s="15">
        <f t="shared" si="5"/>
        <v>1.1378414706042863</v>
      </c>
      <c r="AF55" s="15">
        <f t="shared" si="6"/>
        <v>0.51809397504199273</v>
      </c>
      <c r="AG55" s="15">
        <f t="shared" si="7"/>
        <v>0.73961199828409008</v>
      </c>
      <c r="AH55" s="15">
        <f t="shared" si="8"/>
        <v>1.8817639335045158</v>
      </c>
      <c r="AI55" s="15">
        <f t="shared" si="9"/>
        <v>2.4365370184263773</v>
      </c>
      <c r="AJ55" s="15">
        <f t="shared" si="10"/>
        <v>1.2911282168707108</v>
      </c>
      <c r="AK55" s="15">
        <f t="shared" si="11"/>
        <v>0.95510381583365689</v>
      </c>
      <c r="AL55" s="15">
        <f t="shared" si="12"/>
        <v>2.8817639335045158</v>
      </c>
      <c r="AM55" s="15">
        <f t="shared" si="13"/>
        <v>3.8406822758911199</v>
      </c>
      <c r="AN55" s="15">
        <v>479.4</v>
      </c>
      <c r="AO55" s="15">
        <v>41616.74</v>
      </c>
      <c r="AP55" s="3">
        <v>258</v>
      </c>
    </row>
    <row r="56" spans="1:42" x14ac:dyDescent="0.3">
      <c r="A56" s="16">
        <v>73</v>
      </c>
      <c r="B56" s="16" t="s">
        <v>41</v>
      </c>
      <c r="C56" s="16">
        <v>1</v>
      </c>
      <c r="D56" s="17">
        <v>44333</v>
      </c>
      <c r="E56" s="12">
        <v>44075</v>
      </c>
      <c r="F56" s="21">
        <v>65</v>
      </c>
      <c r="G56" s="18">
        <v>1</v>
      </c>
      <c r="H56" s="19" t="s">
        <v>56</v>
      </c>
      <c r="I56" s="10" t="s">
        <v>55</v>
      </c>
      <c r="J56" s="20">
        <v>441657.963104564</v>
      </c>
      <c r="K56" s="20">
        <v>5811270.0356268203</v>
      </c>
      <c r="L56" s="20">
        <v>1.9875</v>
      </c>
      <c r="M56" s="20">
        <v>7872.0091479021648</v>
      </c>
      <c r="N56" s="20">
        <v>156.45618181455555</v>
      </c>
      <c r="O56" s="29">
        <v>0.20900000631809229</v>
      </c>
      <c r="P56" s="20">
        <v>68.778246690278394</v>
      </c>
      <c r="Q56" s="20">
        <v>21.537928645249401</v>
      </c>
      <c r="R56" s="20">
        <v>9.68382290140074</v>
      </c>
      <c r="S56" s="20">
        <v>72.638479599598497</v>
      </c>
      <c r="T56" s="20">
        <v>260.29197291609103</v>
      </c>
      <c r="U56" s="20">
        <v>7.6300000000000007E-2</v>
      </c>
      <c r="V56" s="15">
        <v>1738.4146029999999</v>
      </c>
      <c r="W56" s="15">
        <v>1529.5941700000001</v>
      </c>
      <c r="X56" s="15">
        <v>2166.5387000000001</v>
      </c>
      <c r="Y56" s="15">
        <v>5821.833592</v>
      </c>
      <c r="Z56" s="15">
        <f t="shared" si="0"/>
        <v>0.58386473498207514</v>
      </c>
      <c r="AA56" s="15">
        <f t="shared" si="1"/>
        <v>1.1677294699641503</v>
      </c>
      <c r="AB56" s="15">
        <f t="shared" si="2"/>
        <v>0.17232728162177782</v>
      </c>
      <c r="AC56" s="15">
        <f t="shared" si="3"/>
        <v>0.54011705484756245</v>
      </c>
      <c r="AD56" s="15">
        <f t="shared" si="4"/>
        <v>0.45757693287036899</v>
      </c>
      <c r="AE56" s="15">
        <f t="shared" si="5"/>
        <v>1.1302672471583632</v>
      </c>
      <c r="AF56" s="15">
        <f t="shared" si="6"/>
        <v>0.49722244580766373</v>
      </c>
      <c r="AG56" s="15">
        <f t="shared" si="7"/>
        <v>0.73724926997329021</v>
      </c>
      <c r="AH56" s="15">
        <f t="shared" si="8"/>
        <v>1.6871588271190356</v>
      </c>
      <c r="AI56" s="15">
        <f t="shared" si="9"/>
        <v>2.3489327470864558</v>
      </c>
      <c r="AJ56" s="15">
        <f t="shared" si="10"/>
        <v>1.2800000368964397</v>
      </c>
      <c r="AK56" s="15">
        <f t="shared" si="11"/>
        <v>0.878638128798368</v>
      </c>
      <c r="AL56" s="15">
        <f t="shared" si="12"/>
        <v>2.6871588271190356</v>
      </c>
      <c r="AM56" s="15">
        <f t="shared" si="13"/>
        <v>3.8061295644190376</v>
      </c>
      <c r="AN56" s="15">
        <v>479.4</v>
      </c>
      <c r="AO56" s="15">
        <v>41616.74</v>
      </c>
      <c r="AP56" s="3">
        <v>258</v>
      </c>
    </row>
    <row r="57" spans="1:42" x14ac:dyDescent="0.3">
      <c r="A57" s="16">
        <v>73</v>
      </c>
      <c r="B57" s="16" t="s">
        <v>41</v>
      </c>
      <c r="C57" s="16">
        <v>1</v>
      </c>
      <c r="D57" s="17">
        <v>44333</v>
      </c>
      <c r="E57" s="12">
        <v>44075</v>
      </c>
      <c r="F57" s="21">
        <v>65</v>
      </c>
      <c r="G57" s="18">
        <v>1</v>
      </c>
      <c r="H57" s="19" t="s">
        <v>57</v>
      </c>
      <c r="I57" s="10" t="s">
        <v>55</v>
      </c>
      <c r="J57" s="20">
        <v>441661.52292221901</v>
      </c>
      <c r="K57" s="20">
        <v>5811275.4504071902</v>
      </c>
      <c r="L57" s="20">
        <v>2.2170000000000001</v>
      </c>
      <c r="M57" s="20">
        <v>6753.9109934542394</v>
      </c>
      <c r="N57" s="20">
        <v>149.73420672488047</v>
      </c>
      <c r="O57" s="29">
        <v>0.20900000631809229</v>
      </c>
      <c r="P57" s="20">
        <v>67.516875263352503</v>
      </c>
      <c r="Q57" s="20">
        <v>22.574036836716999</v>
      </c>
      <c r="R57" s="20">
        <v>9.9090905071183997</v>
      </c>
      <c r="S57" s="20">
        <v>72.918502807617202</v>
      </c>
      <c r="T57" s="20">
        <v>266.28823852539102</v>
      </c>
      <c r="U57" s="20">
        <v>6.7699999999999996E-2</v>
      </c>
      <c r="V57" s="15">
        <v>1779.8678399999999</v>
      </c>
      <c r="W57" s="15">
        <v>1579.803825</v>
      </c>
      <c r="X57" s="15">
        <v>2296.0330399999998</v>
      </c>
      <c r="Y57" s="15">
        <v>6010.9938050000001</v>
      </c>
      <c r="Z57" s="15">
        <f t="shared" si="0"/>
        <v>0.58375814980065543</v>
      </c>
      <c r="AA57" s="15">
        <f t="shared" si="1"/>
        <v>1.1675162996013109</v>
      </c>
      <c r="AB57" s="15">
        <f t="shared" si="2"/>
        <v>0.18479343686205427</v>
      </c>
      <c r="AC57" s="15">
        <f t="shared" si="3"/>
        <v>0.54308832036767607</v>
      </c>
      <c r="AD57" s="15">
        <f t="shared" si="4"/>
        <v>0.44720702536744966</v>
      </c>
      <c r="AE57" s="15">
        <f t="shared" si="5"/>
        <v>1.1299993856239223</v>
      </c>
      <c r="AF57" s="15">
        <f t="shared" si="6"/>
        <v>0.48940321506107654</v>
      </c>
      <c r="AG57" s="15">
        <f t="shared" si="7"/>
        <v>0.73716480956682062</v>
      </c>
      <c r="AH57" s="15">
        <f t="shared" si="8"/>
        <v>1.6179909871854461</v>
      </c>
      <c r="AI57" s="15">
        <f t="shared" si="9"/>
        <v>2.3772135604180593</v>
      </c>
      <c r="AJ57" s="15">
        <f t="shared" si="10"/>
        <v>1.2796025089075123</v>
      </c>
      <c r="AK57" s="15">
        <f t="shared" si="11"/>
        <v>0.85063325613953444</v>
      </c>
      <c r="AL57" s="15">
        <f t="shared" si="12"/>
        <v>2.6179909871854461</v>
      </c>
      <c r="AM57" s="15">
        <f t="shared" si="13"/>
        <v>3.8048988804037109</v>
      </c>
      <c r="AN57" s="15">
        <v>479.4</v>
      </c>
      <c r="AO57" s="15">
        <v>41616.74</v>
      </c>
      <c r="AP57" s="3">
        <v>258</v>
      </c>
    </row>
    <row r="58" spans="1:42" x14ac:dyDescent="0.3">
      <c r="A58" s="16">
        <v>73</v>
      </c>
      <c r="B58" s="16" t="s">
        <v>41</v>
      </c>
      <c r="C58" s="16">
        <v>1</v>
      </c>
      <c r="D58" s="17">
        <v>44333</v>
      </c>
      <c r="E58" s="12">
        <v>44075</v>
      </c>
      <c r="F58" s="21">
        <v>65</v>
      </c>
      <c r="G58" s="18">
        <v>1</v>
      </c>
      <c r="H58" s="19" t="s">
        <v>58</v>
      </c>
      <c r="I58" s="10" t="s">
        <v>55</v>
      </c>
      <c r="J58" s="20">
        <v>441669.72906416899</v>
      </c>
      <c r="K58" s="20">
        <v>5811286.93009305</v>
      </c>
      <c r="L58" s="20">
        <v>2.141</v>
      </c>
      <c r="M58" s="20">
        <v>10234.510746439193</v>
      </c>
      <c r="N58" s="20">
        <v>219.12087508126314</v>
      </c>
      <c r="O58" s="29">
        <v>0.27500000596046448</v>
      </c>
      <c r="P58" s="20">
        <v>66.463907016253003</v>
      </c>
      <c r="Q58" s="20">
        <v>23.430005310563399</v>
      </c>
      <c r="R58" s="20">
        <v>10.1060902961945</v>
      </c>
      <c r="S58" s="20">
        <v>73.464598372640197</v>
      </c>
      <c r="T58" s="20">
        <v>227.27751952345901</v>
      </c>
      <c r="U58" s="20">
        <v>7.8899999999999998E-2</v>
      </c>
      <c r="V58" s="15">
        <v>1760</v>
      </c>
      <c r="W58" s="15">
        <v>1562</v>
      </c>
      <c r="X58" s="15">
        <v>2353</v>
      </c>
      <c r="Y58" s="15">
        <v>6194</v>
      </c>
      <c r="Z58" s="15">
        <f t="shared" si="0"/>
        <v>0.59721505930892216</v>
      </c>
      <c r="AA58" s="15">
        <f t="shared" si="1"/>
        <v>1.1944301186178443</v>
      </c>
      <c r="AB58" s="15">
        <f t="shared" si="2"/>
        <v>0.2020434227330779</v>
      </c>
      <c r="AC58" s="15">
        <f t="shared" si="3"/>
        <v>0.55745536836811671</v>
      </c>
      <c r="AD58" s="15">
        <f t="shared" si="4"/>
        <v>0.44939744939744941</v>
      </c>
      <c r="AE58" s="15">
        <f t="shared" si="5"/>
        <v>1.1645447414469319</v>
      </c>
      <c r="AF58" s="15">
        <f t="shared" si="6"/>
        <v>0.49522949974213515</v>
      </c>
      <c r="AG58" s="15">
        <f t="shared" si="7"/>
        <v>0.74780524761354172</v>
      </c>
      <c r="AH58" s="15">
        <f t="shared" si="8"/>
        <v>1.6323841903952401</v>
      </c>
      <c r="AI58" s="15">
        <f t="shared" si="9"/>
        <v>2.519318181818182</v>
      </c>
      <c r="AJ58" s="15">
        <f t="shared" si="10"/>
        <v>1.3307887956554485</v>
      </c>
      <c r="AK58" s="15">
        <f t="shared" si="11"/>
        <v>0.85649827296985326</v>
      </c>
      <c r="AL58" s="15">
        <f t="shared" si="12"/>
        <v>2.6323841903952401</v>
      </c>
      <c r="AM58" s="15">
        <f t="shared" si="13"/>
        <v>3.9654289372599232</v>
      </c>
      <c r="AN58" s="15">
        <v>479.4</v>
      </c>
      <c r="AO58" s="15">
        <v>41616.74</v>
      </c>
      <c r="AP58" s="3">
        <v>258</v>
      </c>
    </row>
    <row r="59" spans="1:42" x14ac:dyDescent="0.3">
      <c r="A59" s="16">
        <v>73</v>
      </c>
      <c r="B59" s="16" t="s">
        <v>41</v>
      </c>
      <c r="C59" s="16">
        <v>1</v>
      </c>
      <c r="D59" s="17">
        <v>44333</v>
      </c>
      <c r="E59" s="12">
        <v>44075</v>
      </c>
      <c r="F59" s="21">
        <v>65</v>
      </c>
      <c r="G59" s="18">
        <v>1</v>
      </c>
      <c r="H59" s="19" t="s">
        <v>59</v>
      </c>
      <c r="I59" s="10" t="s">
        <v>55</v>
      </c>
      <c r="J59" s="20">
        <v>441674.79869918502</v>
      </c>
      <c r="K59" s="20">
        <v>5811292.7916837502</v>
      </c>
      <c r="L59" s="20">
        <v>2.2675000000000001</v>
      </c>
      <c r="M59" s="20">
        <v>9899.0134576180099</v>
      </c>
      <c r="N59" s="20">
        <v>224.46013015148836</v>
      </c>
      <c r="O59" s="29">
        <v>0.28400000929832458</v>
      </c>
      <c r="P59" s="20">
        <v>66.071634800737598</v>
      </c>
      <c r="Q59" s="20">
        <v>23.750861871216301</v>
      </c>
      <c r="R59" s="20">
        <v>10.177502847052599</v>
      </c>
      <c r="S59" s="20">
        <v>73.843999226888002</v>
      </c>
      <c r="T59" s="20">
        <v>233.74375406901001</v>
      </c>
      <c r="U59" s="20">
        <v>9.2100000000000001E-2</v>
      </c>
      <c r="V59" s="15">
        <v>1839.2216370000001</v>
      </c>
      <c r="W59" s="15">
        <v>1609.437144</v>
      </c>
      <c r="X59" s="15">
        <v>2481.6167329999998</v>
      </c>
      <c r="Y59" s="15">
        <v>6371.3832670000002</v>
      </c>
      <c r="Z59" s="15">
        <f t="shared" si="0"/>
        <v>0.59667376006063089</v>
      </c>
      <c r="AA59" s="15">
        <f t="shared" si="1"/>
        <v>1.1933475201212618</v>
      </c>
      <c r="AB59" s="15">
        <f t="shared" si="2"/>
        <v>0.21319190976765517</v>
      </c>
      <c r="AC59" s="15">
        <f t="shared" si="3"/>
        <v>0.55198876124121443</v>
      </c>
      <c r="AD59" s="15">
        <f t="shared" si="4"/>
        <v>0.43937270236078169</v>
      </c>
      <c r="AE59" s="15">
        <f t="shared" si="5"/>
        <v>1.1631487647117098</v>
      </c>
      <c r="AF59" s="15">
        <f t="shared" si="6"/>
        <v>0.48738930757528609</v>
      </c>
      <c r="AG59" s="15">
        <f t="shared" si="7"/>
        <v>0.74738114506180864</v>
      </c>
      <c r="AH59" s="15">
        <f t="shared" si="8"/>
        <v>1.5674324251101028</v>
      </c>
      <c r="AI59" s="15">
        <f t="shared" si="9"/>
        <v>2.4641737237239778</v>
      </c>
      <c r="AJ59" s="15">
        <f t="shared" si="10"/>
        <v>1.3286900975269929</v>
      </c>
      <c r="AK59" s="15">
        <f t="shared" si="11"/>
        <v>0.82987168911135856</v>
      </c>
      <c r="AL59" s="15">
        <f t="shared" si="12"/>
        <v>2.5674324251101028</v>
      </c>
      <c r="AM59" s="15">
        <f t="shared" si="13"/>
        <v>3.9587648953875521</v>
      </c>
      <c r="AN59" s="15">
        <v>479.4</v>
      </c>
      <c r="AO59" s="15">
        <v>41616.74</v>
      </c>
      <c r="AP59" s="3">
        <v>258</v>
      </c>
    </row>
    <row r="60" spans="1:42" x14ac:dyDescent="0.3">
      <c r="A60" s="16">
        <v>73</v>
      </c>
      <c r="B60" s="16" t="s">
        <v>41</v>
      </c>
      <c r="C60" s="16">
        <v>1</v>
      </c>
      <c r="D60" s="17">
        <v>44333</v>
      </c>
      <c r="E60" s="12">
        <v>44075</v>
      </c>
      <c r="F60" s="21">
        <v>65</v>
      </c>
      <c r="G60" s="18">
        <v>1</v>
      </c>
      <c r="H60" s="19" t="s">
        <v>60</v>
      </c>
      <c r="I60" s="10" t="s">
        <v>55</v>
      </c>
      <c r="J60" s="20">
        <v>441679.12529006199</v>
      </c>
      <c r="K60" s="20">
        <v>5811299.2109753899</v>
      </c>
      <c r="L60" s="20">
        <v>2.4645000000000001</v>
      </c>
      <c r="M60" s="20">
        <v>11740.303858648283</v>
      </c>
      <c r="N60" s="20">
        <v>289.339788596387</v>
      </c>
      <c r="O60" s="29">
        <v>0.28200000524520868</v>
      </c>
      <c r="P60" s="20">
        <v>65.731659322965797</v>
      </c>
      <c r="Q60" s="20">
        <v>24.025132413558602</v>
      </c>
      <c r="R60" s="20">
        <v>10.2432069085701</v>
      </c>
      <c r="S60" s="20">
        <v>74.246184869692797</v>
      </c>
      <c r="T60" s="20">
        <v>232.125553541485</v>
      </c>
      <c r="U60" s="20">
        <v>7.0999999999999994E-2</v>
      </c>
      <c r="V60" s="15">
        <v>1841.774891</v>
      </c>
      <c r="W60" s="15">
        <v>1665.074509</v>
      </c>
      <c r="X60" s="15">
        <v>2484.4023470000002</v>
      </c>
      <c r="Y60" s="15">
        <v>6300.7317679999996</v>
      </c>
      <c r="Z60" s="15">
        <f t="shared" si="0"/>
        <v>0.58194451356226473</v>
      </c>
      <c r="AA60" s="15">
        <f t="shared" si="1"/>
        <v>1.1638890271245295</v>
      </c>
      <c r="AB60" s="15">
        <f t="shared" si="2"/>
        <v>0.19745328542205998</v>
      </c>
      <c r="AC60" s="15">
        <f t="shared" si="3"/>
        <v>0.54761476578855073</v>
      </c>
      <c r="AD60" s="15">
        <f t="shared" si="4"/>
        <v>0.43440764489683592</v>
      </c>
      <c r="AE60" s="15">
        <f t="shared" si="5"/>
        <v>1.1253878198558096</v>
      </c>
      <c r="AF60" s="15">
        <f t="shared" si="6"/>
        <v>0.47908890679642113</v>
      </c>
      <c r="AG60" s="15">
        <f t="shared" si="7"/>
        <v>0.7357177247195068</v>
      </c>
      <c r="AH60" s="15">
        <f t="shared" si="8"/>
        <v>1.5361156881888904</v>
      </c>
      <c r="AI60" s="15">
        <f t="shared" si="9"/>
        <v>2.4210107862742056</v>
      </c>
      <c r="AJ60" s="15">
        <f t="shared" si="10"/>
        <v>1.2728569911727103</v>
      </c>
      <c r="AK60" s="15">
        <f t="shared" si="11"/>
        <v>0.81688456858678538</v>
      </c>
      <c r="AL60" s="15">
        <f t="shared" si="12"/>
        <v>2.5361156881888904</v>
      </c>
      <c r="AM60" s="15">
        <f t="shared" si="13"/>
        <v>3.7840539471017749</v>
      </c>
      <c r="AN60" s="15">
        <v>479.4</v>
      </c>
      <c r="AO60" s="15">
        <v>41616.74</v>
      </c>
      <c r="AP60" s="3">
        <v>258</v>
      </c>
    </row>
    <row r="61" spans="1:42" x14ac:dyDescent="0.3">
      <c r="A61" s="3">
        <v>13</v>
      </c>
      <c r="B61" s="3" t="s">
        <v>51</v>
      </c>
      <c r="C61" s="10">
        <v>4</v>
      </c>
      <c r="D61" s="11">
        <v>44341</v>
      </c>
      <c r="E61" s="12">
        <v>44092</v>
      </c>
      <c r="F61" s="13" t="s">
        <v>67</v>
      </c>
      <c r="G61" s="14">
        <v>1</v>
      </c>
      <c r="H61" s="3"/>
      <c r="I61" s="10" t="s">
        <v>43</v>
      </c>
      <c r="J61" s="15">
        <v>441210.91</v>
      </c>
      <c r="K61" s="15">
        <v>5810962.0599999996</v>
      </c>
      <c r="L61" s="15">
        <v>1.5766500000000001</v>
      </c>
      <c r="M61" s="15">
        <v>8432.1685558631871</v>
      </c>
      <c r="N61" s="15">
        <v>132.94578553601701</v>
      </c>
      <c r="O61" s="29">
        <v>0.29800000786781311</v>
      </c>
      <c r="P61" s="15">
        <v>73.368049999999997</v>
      </c>
      <c r="Q61" s="15">
        <v>19.28539</v>
      </c>
      <c r="R61" s="15">
        <v>7.3465499999999997</v>
      </c>
      <c r="S61" s="15">
        <v>78.644409999999993</v>
      </c>
      <c r="T61" s="15">
        <v>178.66655</v>
      </c>
      <c r="U61" s="15">
        <v>5.3710000000000001E-2</v>
      </c>
      <c r="V61" s="15">
        <v>340</v>
      </c>
      <c r="W61" s="15">
        <v>177</v>
      </c>
      <c r="X61" s="15">
        <v>539</v>
      </c>
      <c r="Y61" s="15">
        <v>4392</v>
      </c>
      <c r="Z61" s="15">
        <f t="shared" si="0"/>
        <v>0.92252133946158899</v>
      </c>
      <c r="AA61" s="15">
        <f t="shared" si="1"/>
        <v>1.845042678923178</v>
      </c>
      <c r="AB61" s="15">
        <f t="shared" si="2"/>
        <v>0.505586592178771</v>
      </c>
      <c r="AC61" s="15">
        <f t="shared" si="3"/>
        <v>0.85629754860524088</v>
      </c>
      <c r="AD61" s="15">
        <f t="shared" si="4"/>
        <v>0.7813830865950111</v>
      </c>
      <c r="AE61" s="15">
        <f t="shared" si="5"/>
        <v>2.1872016272987671</v>
      </c>
      <c r="AF61" s="15">
        <f t="shared" si="6"/>
        <v>0.84329174874151891</v>
      </c>
      <c r="AG61" s="15">
        <f t="shared" si="7"/>
        <v>0.95969505003904487</v>
      </c>
      <c r="AH61" s="15">
        <f t="shared" si="8"/>
        <v>7.1484230055658635</v>
      </c>
      <c r="AI61" s="15">
        <f t="shared" si="9"/>
        <v>11.91764705882353</v>
      </c>
      <c r="AJ61" s="15">
        <f t="shared" si="10"/>
        <v>4.6870584211326749</v>
      </c>
      <c r="AK61" s="15">
        <f t="shared" si="11"/>
        <v>2.3633994229448057</v>
      </c>
      <c r="AL61" s="15">
        <f t="shared" si="12"/>
        <v>8.1484230055658635</v>
      </c>
      <c r="AM61" s="15">
        <f t="shared" si="13"/>
        <v>24.8135593220339</v>
      </c>
      <c r="AN61" s="15">
        <v>476.2</v>
      </c>
      <c r="AO61" s="15">
        <v>39131.599999999999</v>
      </c>
      <c r="AP61" s="3">
        <v>249</v>
      </c>
    </row>
    <row r="62" spans="1:42" x14ac:dyDescent="0.3">
      <c r="A62" s="3">
        <v>49</v>
      </c>
      <c r="B62" s="3" t="s">
        <v>51</v>
      </c>
      <c r="C62" s="10">
        <v>4</v>
      </c>
      <c r="D62" s="11">
        <v>44341</v>
      </c>
      <c r="E62" s="12">
        <v>44092</v>
      </c>
      <c r="F62" s="13" t="s">
        <v>67</v>
      </c>
      <c r="G62" s="14">
        <v>1</v>
      </c>
      <c r="H62" s="3"/>
      <c r="I62" s="10" t="s">
        <v>43</v>
      </c>
      <c r="J62" s="15">
        <v>441469.71</v>
      </c>
      <c r="K62" s="15">
        <v>5811134.1699999999</v>
      </c>
      <c r="L62" s="15">
        <v>1.6256600000000001</v>
      </c>
      <c r="M62" s="15">
        <v>8763.6650766128623</v>
      </c>
      <c r="N62" s="15">
        <v>142.46739768446469</v>
      </c>
      <c r="O62" s="29">
        <v>0.30700001120567322</v>
      </c>
      <c r="P62" s="15">
        <v>70.999499999999998</v>
      </c>
      <c r="Q62" s="15">
        <v>20.712330000000001</v>
      </c>
      <c r="R62" s="15">
        <v>8.2881699999999991</v>
      </c>
      <c r="S62" s="15">
        <v>77.037679999999995</v>
      </c>
      <c r="T62" s="15">
        <v>111.03931</v>
      </c>
      <c r="U62" s="15">
        <v>1.7409999999999998E-2</v>
      </c>
      <c r="V62" s="15">
        <v>351</v>
      </c>
      <c r="W62" s="15">
        <v>164</v>
      </c>
      <c r="X62" s="15">
        <v>550</v>
      </c>
      <c r="Y62" s="15">
        <v>4412</v>
      </c>
      <c r="Z62" s="15">
        <f t="shared" si="0"/>
        <v>0.92832167832167833</v>
      </c>
      <c r="AA62" s="15">
        <f t="shared" si="1"/>
        <v>1.8566433566433567</v>
      </c>
      <c r="AB62" s="15">
        <f t="shared" si="2"/>
        <v>0.54061624649859941</v>
      </c>
      <c r="AC62" s="15">
        <f t="shared" si="3"/>
        <v>0.85261389880327521</v>
      </c>
      <c r="AD62" s="15">
        <f t="shared" si="4"/>
        <v>0.77831519548569128</v>
      </c>
      <c r="AE62" s="15">
        <f t="shared" si="5"/>
        <v>2.2094619897640739</v>
      </c>
      <c r="AF62" s="15">
        <f t="shared" si="6"/>
        <v>0.84396853146853146</v>
      </c>
      <c r="AG62" s="15">
        <f t="shared" si="7"/>
        <v>0.96282459276972077</v>
      </c>
      <c r="AH62" s="15">
        <f t="shared" si="8"/>
        <v>7.0218181818181815</v>
      </c>
      <c r="AI62" s="15">
        <f t="shared" si="9"/>
        <v>11.56980056980057</v>
      </c>
      <c r="AJ62" s="15">
        <f t="shared" si="10"/>
        <v>4.9036512587812444</v>
      </c>
      <c r="AK62" s="15">
        <f t="shared" si="11"/>
        <v>2.3377741103123713</v>
      </c>
      <c r="AL62" s="15">
        <f t="shared" si="12"/>
        <v>8.0218181818181815</v>
      </c>
      <c r="AM62" s="15">
        <f t="shared" si="13"/>
        <v>26.902439024390244</v>
      </c>
      <c r="AN62" s="15">
        <v>476.2</v>
      </c>
      <c r="AO62" s="15">
        <v>39131.599999999999</v>
      </c>
      <c r="AP62" s="3">
        <v>249</v>
      </c>
    </row>
    <row r="63" spans="1:42" x14ac:dyDescent="0.3">
      <c r="A63" s="3">
        <v>81</v>
      </c>
      <c r="B63" s="3" t="s">
        <v>51</v>
      </c>
      <c r="C63" s="10">
        <v>4</v>
      </c>
      <c r="D63" s="11">
        <v>44341</v>
      </c>
      <c r="E63" s="12">
        <v>44092</v>
      </c>
      <c r="F63" s="13" t="s">
        <v>67</v>
      </c>
      <c r="G63" s="14">
        <v>1</v>
      </c>
      <c r="H63" s="3"/>
      <c r="I63" s="10" t="s">
        <v>43</v>
      </c>
      <c r="J63" s="15">
        <v>441766.07</v>
      </c>
      <c r="K63" s="15">
        <v>5811310.0199999996</v>
      </c>
      <c r="L63" s="15">
        <v>1.6638500000000001</v>
      </c>
      <c r="M63" s="15">
        <v>8357.9701266419324</v>
      </c>
      <c r="N63" s="15">
        <v>139.06408595213179</v>
      </c>
      <c r="O63" s="29">
        <v>0.29399999976158142</v>
      </c>
      <c r="P63" s="15">
        <v>72.032020000000003</v>
      </c>
      <c r="Q63" s="15">
        <v>20.094889999999999</v>
      </c>
      <c r="R63" s="15">
        <v>7.8730900000000004</v>
      </c>
      <c r="S63" s="15">
        <v>74.34554</v>
      </c>
      <c r="T63" s="15">
        <v>131.99350000000001</v>
      </c>
      <c r="U63" s="15">
        <v>3.3619999999999997E-2</v>
      </c>
      <c r="V63" s="15">
        <v>335</v>
      </c>
      <c r="W63" s="15">
        <v>164</v>
      </c>
      <c r="X63" s="15">
        <v>486</v>
      </c>
      <c r="Y63" s="15">
        <v>4507</v>
      </c>
      <c r="Z63" s="15">
        <f t="shared" si="0"/>
        <v>0.92977949047313213</v>
      </c>
      <c r="AA63" s="15">
        <f t="shared" si="1"/>
        <v>1.8595589809462643</v>
      </c>
      <c r="AB63" s="15">
        <f t="shared" si="2"/>
        <v>0.49538461538461537</v>
      </c>
      <c r="AC63" s="15">
        <f t="shared" si="3"/>
        <v>0.86162742668318881</v>
      </c>
      <c r="AD63" s="15">
        <f t="shared" si="4"/>
        <v>0.80532745844181852</v>
      </c>
      <c r="AE63" s="15">
        <f t="shared" si="5"/>
        <v>2.2150930308470702</v>
      </c>
      <c r="AF63" s="15">
        <f t="shared" si="6"/>
        <v>0.86084350246199959</v>
      </c>
      <c r="AG63" s="15">
        <f t="shared" si="7"/>
        <v>0.96360826854106563</v>
      </c>
      <c r="AH63" s="15">
        <f t="shared" si="8"/>
        <v>8.2736625514403297</v>
      </c>
      <c r="AI63" s="15">
        <f t="shared" si="9"/>
        <v>12.453731343283582</v>
      </c>
      <c r="AJ63" s="15">
        <f t="shared" si="10"/>
        <v>4.9620709724999807</v>
      </c>
      <c r="AK63" s="15">
        <f t="shared" si="11"/>
        <v>2.5812802316983507</v>
      </c>
      <c r="AL63" s="15">
        <f t="shared" si="12"/>
        <v>9.2736625514403297</v>
      </c>
      <c r="AM63" s="15">
        <f t="shared" si="13"/>
        <v>27.48170731707317</v>
      </c>
      <c r="AN63" s="15">
        <v>476.2</v>
      </c>
      <c r="AO63" s="15">
        <v>39131.599999999999</v>
      </c>
      <c r="AP63" s="3">
        <v>249</v>
      </c>
    </row>
    <row r="64" spans="1:42" x14ac:dyDescent="0.3">
      <c r="A64" s="3" t="s">
        <v>52</v>
      </c>
      <c r="B64" s="3" t="s">
        <v>51</v>
      </c>
      <c r="C64" s="10">
        <v>4</v>
      </c>
      <c r="D64" s="11">
        <v>44341</v>
      </c>
      <c r="E64" s="12">
        <v>44092</v>
      </c>
      <c r="F64" s="13" t="s">
        <v>67</v>
      </c>
      <c r="G64" s="14">
        <v>1</v>
      </c>
      <c r="H64" s="3"/>
      <c r="I64" s="3" t="s">
        <v>45</v>
      </c>
      <c r="J64" s="15">
        <v>440868.97</v>
      </c>
      <c r="K64" s="15">
        <v>5811225.1200000001</v>
      </c>
      <c r="L64" s="15">
        <v>1.6825600000000001</v>
      </c>
      <c r="M64" s="15">
        <v>6616.1527437376444</v>
      </c>
      <c r="N64" s="15">
        <v>111.3207396050321</v>
      </c>
      <c r="O64" s="29">
        <v>0.29300001263618469</v>
      </c>
      <c r="P64" s="15">
        <v>69.996949999999998</v>
      </c>
      <c r="Q64" s="15">
        <v>23.570989999999998</v>
      </c>
      <c r="R64" s="15">
        <v>6.4320700000000004</v>
      </c>
      <c r="S64" s="15">
        <v>82.644660000000002</v>
      </c>
      <c r="T64" s="15">
        <v>341.56506000000002</v>
      </c>
      <c r="U64" s="15">
        <v>3.96E-3</v>
      </c>
      <c r="V64" s="15">
        <v>335</v>
      </c>
      <c r="W64" s="15">
        <v>156</v>
      </c>
      <c r="X64" s="15">
        <v>511</v>
      </c>
      <c r="Y64" s="15">
        <v>4226</v>
      </c>
      <c r="Z64" s="15">
        <f t="shared" si="0"/>
        <v>0.92879963486992245</v>
      </c>
      <c r="AA64" s="15">
        <f t="shared" si="1"/>
        <v>1.8575992697398449</v>
      </c>
      <c r="AB64" s="15">
        <f t="shared" si="2"/>
        <v>0.53223388305847075</v>
      </c>
      <c r="AC64" s="15">
        <f t="shared" si="3"/>
        <v>0.85310238982679232</v>
      </c>
      <c r="AD64" s="15">
        <f t="shared" si="4"/>
        <v>0.78425163605657588</v>
      </c>
      <c r="AE64" s="15">
        <f t="shared" si="5"/>
        <v>2.2112835224062244</v>
      </c>
      <c r="AF64" s="15">
        <f t="shared" si="6"/>
        <v>0.84778639890460972</v>
      </c>
      <c r="AG64" s="15">
        <f t="shared" si="7"/>
        <v>0.96308145343482465</v>
      </c>
      <c r="AH64" s="15">
        <f t="shared" si="8"/>
        <v>7.2700587084148722</v>
      </c>
      <c r="AI64" s="15">
        <f t="shared" si="9"/>
        <v>11.614925373134328</v>
      </c>
      <c r="AJ64" s="15">
        <f t="shared" si="10"/>
        <v>4.9226155974241728</v>
      </c>
      <c r="AK64" s="15">
        <f t="shared" si="11"/>
        <v>2.3877930053297587</v>
      </c>
      <c r="AL64" s="15">
        <f t="shared" si="12"/>
        <v>8.2700587084148722</v>
      </c>
      <c r="AM64" s="15">
        <f t="shared" si="13"/>
        <v>27.089743589743591</v>
      </c>
      <c r="AN64" s="15">
        <v>476.2</v>
      </c>
      <c r="AO64" s="15">
        <v>39131.599999999999</v>
      </c>
      <c r="AP64" s="3">
        <v>249</v>
      </c>
    </row>
    <row r="65" spans="1:42" x14ac:dyDescent="0.3">
      <c r="A65" s="3" t="s">
        <v>53</v>
      </c>
      <c r="B65" s="3" t="s">
        <v>51</v>
      </c>
      <c r="C65" s="10">
        <v>4</v>
      </c>
      <c r="D65" s="11">
        <v>44341</v>
      </c>
      <c r="E65" s="12">
        <v>44092</v>
      </c>
      <c r="F65" s="13" t="s">
        <v>67</v>
      </c>
      <c r="G65" s="14">
        <v>1</v>
      </c>
      <c r="H65" s="3"/>
      <c r="I65" s="3" t="s">
        <v>47</v>
      </c>
      <c r="J65" s="15">
        <v>440878.16</v>
      </c>
      <c r="K65" s="15">
        <v>5811189.6200000001</v>
      </c>
      <c r="L65" s="15">
        <v>1.60954</v>
      </c>
      <c r="M65" s="15">
        <v>7118.7806747169152</v>
      </c>
      <c r="N65" s="15">
        <v>114.5796224718387</v>
      </c>
      <c r="O65" s="29">
        <v>0.28400000929832458</v>
      </c>
      <c r="P65" s="15">
        <v>69.514179999999996</v>
      </c>
      <c r="Q65" s="15">
        <v>23.860330000000001</v>
      </c>
      <c r="R65" s="15">
        <v>6.6254900000000001</v>
      </c>
      <c r="S65" s="15">
        <v>82.360470000000007</v>
      </c>
      <c r="T65" s="15">
        <v>63.48742</v>
      </c>
      <c r="U65" s="15">
        <v>5.5900000000000004E-3</v>
      </c>
      <c r="V65" s="15">
        <v>328</v>
      </c>
      <c r="W65" s="15">
        <v>135</v>
      </c>
      <c r="X65" s="15">
        <v>509</v>
      </c>
      <c r="Y65" s="15">
        <v>4060</v>
      </c>
      <c r="Z65" s="15">
        <f t="shared" si="0"/>
        <v>0.93563766388557812</v>
      </c>
      <c r="AA65" s="15">
        <f t="shared" si="1"/>
        <v>1.8712753277711562</v>
      </c>
      <c r="AB65" s="15">
        <f t="shared" si="2"/>
        <v>0.58074534161490687</v>
      </c>
      <c r="AC65" s="15">
        <f t="shared" si="3"/>
        <v>0.85050136736554238</v>
      </c>
      <c r="AD65" s="15">
        <f t="shared" si="4"/>
        <v>0.7771941343838914</v>
      </c>
      <c r="AE65" s="15">
        <f t="shared" si="5"/>
        <v>2.2377423033067276</v>
      </c>
      <c r="AF65" s="15">
        <f t="shared" si="6"/>
        <v>0.8464839094159714</v>
      </c>
      <c r="AG65" s="15">
        <f t="shared" si="7"/>
        <v>0.96674480920137285</v>
      </c>
      <c r="AH65" s="15">
        <f t="shared" si="8"/>
        <v>6.9764243614931241</v>
      </c>
      <c r="AI65" s="15">
        <f t="shared" si="9"/>
        <v>11.378048780487806</v>
      </c>
      <c r="AJ65" s="15">
        <f t="shared" si="10"/>
        <v>5.2156302348137107</v>
      </c>
      <c r="AK65" s="15">
        <f t="shared" si="11"/>
        <v>2.3285265926601184</v>
      </c>
      <c r="AL65" s="15">
        <f t="shared" si="12"/>
        <v>7.9764243614931241</v>
      </c>
      <c r="AM65" s="15">
        <f t="shared" si="13"/>
        <v>30.074074074074073</v>
      </c>
      <c r="AN65" s="15">
        <v>476.2</v>
      </c>
      <c r="AO65" s="15">
        <v>39131.599999999999</v>
      </c>
      <c r="AP65" s="3">
        <v>249</v>
      </c>
    </row>
    <row r="66" spans="1:42" x14ac:dyDescent="0.3">
      <c r="A66" s="3">
        <v>59</v>
      </c>
      <c r="B66" s="3" t="s">
        <v>48</v>
      </c>
      <c r="C66" s="10">
        <v>3</v>
      </c>
      <c r="D66" s="11">
        <v>44341</v>
      </c>
      <c r="E66" s="12">
        <v>44106</v>
      </c>
      <c r="F66" s="13" t="s">
        <v>66</v>
      </c>
      <c r="G66" s="14">
        <v>1</v>
      </c>
      <c r="H66" s="3"/>
      <c r="I66" s="10" t="s">
        <v>43</v>
      </c>
      <c r="J66" s="15">
        <v>441567.83</v>
      </c>
      <c r="K66" s="15">
        <v>5811073.9199999999</v>
      </c>
      <c r="L66" s="15">
        <v>1.19442</v>
      </c>
      <c r="M66" s="15">
        <v>6139.1709549205734</v>
      </c>
      <c r="N66" s="15">
        <v>73.327485719762322</v>
      </c>
      <c r="O66" s="29">
        <v>0.21800000965595251</v>
      </c>
      <c r="P66" s="15">
        <v>82.166489999999996</v>
      </c>
      <c r="Q66" s="15">
        <v>13.6479</v>
      </c>
      <c r="R66" s="15">
        <v>4.1856099999999996</v>
      </c>
      <c r="S66" s="15">
        <v>71.180030000000002</v>
      </c>
      <c r="T66" s="15">
        <v>135</v>
      </c>
      <c r="U66" s="15">
        <v>3.7100000000000001E-2</v>
      </c>
      <c r="V66" s="15">
        <v>528</v>
      </c>
      <c r="W66" s="15">
        <v>358</v>
      </c>
      <c r="X66" s="15">
        <v>810</v>
      </c>
      <c r="Y66" s="15">
        <v>3688</v>
      </c>
      <c r="Z66" s="15">
        <f t="shared" ref="Z66:Z129" si="14">(Y66-W66)/(Y66+W66)</f>
        <v>0.82303509639149774</v>
      </c>
      <c r="AA66" s="15">
        <f t="shared" ref="AA66:AA129" si="15">(Y66-W66)/((Y66+W66)*0.5)</f>
        <v>1.6460701927829955</v>
      </c>
      <c r="AB66" s="15">
        <f t="shared" ref="AB66:AB129" si="16">(X66-W66)/(X66+W66)</f>
        <v>0.38698630136986301</v>
      </c>
      <c r="AC66" s="15">
        <f t="shared" ref="AC66:AC129" si="17">(Y66-V66)/(Y66+V66)</f>
        <v>0.74952561669829221</v>
      </c>
      <c r="AD66" s="15">
        <f t="shared" ref="AD66:AD129" si="18">(Y66-X66)/(Y66+X66)</f>
        <v>0.63983992885726992</v>
      </c>
      <c r="AE66" s="15">
        <f t="shared" ref="AE66:AE129" si="19">2.5*((Y66-W66)/(Y66+(2.4*W66)+1))</f>
        <v>1.8303944417571789</v>
      </c>
      <c r="AF66" s="15">
        <f t="shared" ref="AF66:AF129" si="20">(Y66-X66)/(Y66+W66)</f>
        <v>0.7113198220464656</v>
      </c>
      <c r="AG66" s="15">
        <f t="shared" ref="AG66:AG129" si="21">(2*Y66+1-SQRT((2*Y66+1)^2- 8*(Y66-W66)))/2</f>
        <v>0.90291653223039248</v>
      </c>
      <c r="AH66" s="15">
        <f t="shared" ref="AH66:AH129" si="22">(Y66/X66)-1</f>
        <v>3.553086419753086</v>
      </c>
      <c r="AI66" s="15">
        <f t="shared" ref="AI66:AI129" si="23">(Y66/V66)-1</f>
        <v>5.9848484848484844</v>
      </c>
      <c r="AJ66" s="15">
        <f t="shared" ref="AJ66:AJ129" si="24">((Y66/W66)-1)/SQRT((Y66/W66)+1)</f>
        <v>2.7668765395063497</v>
      </c>
      <c r="AK66" s="15">
        <f t="shared" ref="AK66:AK129" si="25">((Y66/X66)-1)/SQRT((Y66/X66)+1)</f>
        <v>1.5077820008338558</v>
      </c>
      <c r="AL66" s="15">
        <f t="shared" ref="AL66:AL129" si="26">Y66/X66</f>
        <v>4.553086419753086</v>
      </c>
      <c r="AM66" s="15">
        <f t="shared" ref="AM66:AM129" si="27">Y66/W66</f>
        <v>10.30167597765363</v>
      </c>
      <c r="AN66" s="15">
        <v>434.4</v>
      </c>
      <c r="AO66" s="15">
        <v>35265.83</v>
      </c>
      <c r="AP66" s="3">
        <v>235</v>
      </c>
    </row>
    <row r="67" spans="1:42" x14ac:dyDescent="0.3">
      <c r="A67" s="3">
        <v>89</v>
      </c>
      <c r="B67" s="3" t="s">
        <v>48</v>
      </c>
      <c r="C67" s="10">
        <v>3</v>
      </c>
      <c r="D67" s="11">
        <v>44341</v>
      </c>
      <c r="E67" s="12">
        <v>44106</v>
      </c>
      <c r="F67" s="13" t="s">
        <v>66</v>
      </c>
      <c r="G67" s="14">
        <v>1</v>
      </c>
      <c r="H67" s="3"/>
      <c r="I67" s="10" t="s">
        <v>43</v>
      </c>
      <c r="J67" s="15">
        <v>441845.47</v>
      </c>
      <c r="K67" s="15">
        <v>5811248.1799999997</v>
      </c>
      <c r="L67" s="15">
        <v>1.2343500000000001</v>
      </c>
      <c r="M67" s="15">
        <v>6823.3291401216702</v>
      </c>
      <c r="N67" s="15">
        <v>84.223763241091845</v>
      </c>
      <c r="O67" s="29">
        <v>0.23900000751018519</v>
      </c>
      <c r="P67" s="15">
        <v>81.961860000000001</v>
      </c>
      <c r="Q67" s="15">
        <v>13.78532</v>
      </c>
      <c r="R67" s="15">
        <v>4.2528199999999998</v>
      </c>
      <c r="S67" s="15">
        <v>72.590810000000005</v>
      </c>
      <c r="T67" s="15">
        <v>135</v>
      </c>
      <c r="U67" s="15">
        <v>2.827E-2</v>
      </c>
      <c r="V67" s="15">
        <v>485</v>
      </c>
      <c r="W67" s="15">
        <v>296</v>
      </c>
      <c r="X67" s="15">
        <v>709</v>
      </c>
      <c r="Y67" s="15">
        <v>3819</v>
      </c>
      <c r="Z67" s="15">
        <f t="shared" si="14"/>
        <v>0.85613608748481163</v>
      </c>
      <c r="AA67" s="15">
        <f t="shared" si="15"/>
        <v>1.7122721749696233</v>
      </c>
      <c r="AB67" s="15">
        <f t="shared" si="16"/>
        <v>0.4109452736318408</v>
      </c>
      <c r="AC67" s="15">
        <f t="shared" si="17"/>
        <v>0.7746282527881041</v>
      </c>
      <c r="AD67" s="15">
        <f t="shared" si="18"/>
        <v>0.68683745583038869</v>
      </c>
      <c r="AE67" s="15">
        <f t="shared" si="19"/>
        <v>1.9440888221790573</v>
      </c>
      <c r="AF67" s="15">
        <f t="shared" si="20"/>
        <v>0.75577156743620899</v>
      </c>
      <c r="AG67" s="15">
        <f t="shared" si="21"/>
        <v>0.92248343705887237</v>
      </c>
      <c r="AH67" s="15">
        <f t="shared" si="22"/>
        <v>4.3864598025387869</v>
      </c>
      <c r="AI67" s="15">
        <f t="shared" si="23"/>
        <v>6.8742268041237109</v>
      </c>
      <c r="AJ67" s="15">
        <f t="shared" si="24"/>
        <v>3.192139541445111</v>
      </c>
      <c r="AK67" s="15">
        <f t="shared" si="25"/>
        <v>1.7357375639416257</v>
      </c>
      <c r="AL67" s="15">
        <f t="shared" si="26"/>
        <v>5.3864598025387869</v>
      </c>
      <c r="AM67" s="15">
        <f t="shared" si="27"/>
        <v>12.902027027027026</v>
      </c>
      <c r="AN67" s="15">
        <v>434.4</v>
      </c>
      <c r="AO67" s="15">
        <v>35265.83</v>
      </c>
      <c r="AP67" s="3">
        <v>235</v>
      </c>
    </row>
    <row r="68" spans="1:42" x14ac:dyDescent="0.3">
      <c r="A68" s="3">
        <v>119</v>
      </c>
      <c r="B68" s="3" t="s">
        <v>48</v>
      </c>
      <c r="C68" s="10">
        <v>3</v>
      </c>
      <c r="D68" s="11">
        <v>44341</v>
      </c>
      <c r="E68" s="12">
        <v>44106</v>
      </c>
      <c r="F68" s="13" t="s">
        <v>66</v>
      </c>
      <c r="G68" s="14">
        <v>1</v>
      </c>
      <c r="H68" s="3"/>
      <c r="I68" s="10" t="s">
        <v>43</v>
      </c>
      <c r="J68" s="15">
        <v>442261.4</v>
      </c>
      <c r="K68" s="15">
        <v>5811308.1900000004</v>
      </c>
      <c r="L68" s="15">
        <v>1.4709099999999999</v>
      </c>
      <c r="M68" s="15">
        <v>5861.6780100144579</v>
      </c>
      <c r="N68" s="15">
        <v>86.220008017103666</v>
      </c>
      <c r="O68" s="29">
        <v>0.2040000110864639</v>
      </c>
      <c r="P68" s="15">
        <v>78.361180000000004</v>
      </c>
      <c r="Q68" s="15">
        <v>16.152989999999999</v>
      </c>
      <c r="R68" s="15">
        <v>5.48583</v>
      </c>
      <c r="S68" s="15">
        <v>69.153769999999994</v>
      </c>
      <c r="T68" s="15">
        <v>314.99376999999998</v>
      </c>
      <c r="U68" s="15">
        <v>4.9450000000000001E-2</v>
      </c>
      <c r="V68" s="15">
        <v>535</v>
      </c>
      <c r="W68" s="15">
        <v>407</v>
      </c>
      <c r="X68" s="15">
        <v>894</v>
      </c>
      <c r="Y68" s="15">
        <v>3301</v>
      </c>
      <c r="Z68" s="15">
        <f t="shared" si="14"/>
        <v>0.7804746494066882</v>
      </c>
      <c r="AA68" s="15">
        <f t="shared" si="15"/>
        <v>1.5609492988133764</v>
      </c>
      <c r="AB68" s="15">
        <f t="shared" si="16"/>
        <v>0.37432744043043814</v>
      </c>
      <c r="AC68" s="15">
        <f t="shared" si="17"/>
        <v>0.72106360792492175</v>
      </c>
      <c r="AD68" s="15">
        <f t="shared" si="18"/>
        <v>0.57377830750893921</v>
      </c>
      <c r="AE68" s="15">
        <f t="shared" si="19"/>
        <v>1.6908946433579508</v>
      </c>
      <c r="AF68" s="15">
        <f t="shared" si="20"/>
        <v>0.64913700107874861</v>
      </c>
      <c r="AG68" s="15">
        <f t="shared" si="21"/>
        <v>0.87668765428497863</v>
      </c>
      <c r="AH68" s="15">
        <f t="shared" si="22"/>
        <v>2.6923937360178969</v>
      </c>
      <c r="AI68" s="15">
        <f t="shared" si="23"/>
        <v>5.1700934579439251</v>
      </c>
      <c r="AJ68" s="15">
        <f t="shared" si="24"/>
        <v>2.3557622570522123</v>
      </c>
      <c r="AK68" s="15">
        <f t="shared" si="25"/>
        <v>1.2429147681961217</v>
      </c>
      <c r="AL68" s="15">
        <f t="shared" si="26"/>
        <v>3.6923937360178969</v>
      </c>
      <c r="AM68" s="15">
        <f t="shared" si="27"/>
        <v>8.1105651105651102</v>
      </c>
      <c r="AN68" s="15">
        <v>434.4</v>
      </c>
      <c r="AO68" s="15">
        <v>35265.83</v>
      </c>
      <c r="AP68" s="3">
        <v>235</v>
      </c>
    </row>
    <row r="69" spans="1:42" x14ac:dyDescent="0.3">
      <c r="A69" s="3" t="s">
        <v>49</v>
      </c>
      <c r="B69" s="3" t="s">
        <v>48</v>
      </c>
      <c r="C69" s="10">
        <v>3</v>
      </c>
      <c r="D69" s="11">
        <v>44341</v>
      </c>
      <c r="E69" s="12">
        <v>44106</v>
      </c>
      <c r="F69" s="13" t="s">
        <v>66</v>
      </c>
      <c r="G69" s="14">
        <v>1</v>
      </c>
      <c r="H69" s="3"/>
      <c r="I69" s="3" t="s">
        <v>45</v>
      </c>
      <c r="J69" s="15">
        <v>441861.43</v>
      </c>
      <c r="K69" s="15">
        <v>5811051.6200000001</v>
      </c>
      <c r="L69" s="15">
        <v>1.47343</v>
      </c>
      <c r="M69" s="15">
        <v>6327.5263707396734</v>
      </c>
      <c r="N69" s="15">
        <v>93.231671804389563</v>
      </c>
      <c r="O69" s="29">
        <v>0.22600001096725461</v>
      </c>
      <c r="P69" s="15">
        <v>77.583690000000004</v>
      </c>
      <c r="Q69" s="15">
        <v>16.65203</v>
      </c>
      <c r="R69" s="15">
        <v>5.7642699999999998</v>
      </c>
      <c r="S69" s="15">
        <v>68.855199999999996</v>
      </c>
      <c r="T69" s="15">
        <v>86.193659999999994</v>
      </c>
      <c r="U69" s="15">
        <v>1.8780000000000002E-2</v>
      </c>
      <c r="V69" s="15">
        <v>449</v>
      </c>
      <c r="W69" s="15">
        <v>257</v>
      </c>
      <c r="X69" s="15">
        <v>671</v>
      </c>
      <c r="Y69" s="15">
        <v>3777</v>
      </c>
      <c r="Z69" s="15">
        <f t="shared" si="14"/>
        <v>0.87258304412493803</v>
      </c>
      <c r="AA69" s="15">
        <f t="shared" si="15"/>
        <v>1.7451660882498761</v>
      </c>
      <c r="AB69" s="15">
        <f t="shared" si="16"/>
        <v>0.44612068965517243</v>
      </c>
      <c r="AC69" s="15">
        <f t="shared" si="17"/>
        <v>0.78750591575958351</v>
      </c>
      <c r="AD69" s="15">
        <f t="shared" si="18"/>
        <v>0.69829136690647486</v>
      </c>
      <c r="AE69" s="15">
        <f t="shared" si="19"/>
        <v>2.0023664330572495</v>
      </c>
      <c r="AF69" s="15">
        <f t="shared" si="20"/>
        <v>0.76995537927615265</v>
      </c>
      <c r="AG69" s="15">
        <f t="shared" si="21"/>
        <v>0.93194818364236198</v>
      </c>
      <c r="AH69" s="15">
        <f t="shared" si="22"/>
        <v>4.628912071535022</v>
      </c>
      <c r="AI69" s="15">
        <f t="shared" si="23"/>
        <v>7.4120267260579062</v>
      </c>
      <c r="AJ69" s="15">
        <f t="shared" si="24"/>
        <v>3.4570698526678387</v>
      </c>
      <c r="AK69" s="15">
        <f t="shared" si="25"/>
        <v>1.7978679978580387</v>
      </c>
      <c r="AL69" s="15">
        <f t="shared" si="26"/>
        <v>5.628912071535022</v>
      </c>
      <c r="AM69" s="15">
        <f t="shared" si="27"/>
        <v>14.696498054474707</v>
      </c>
      <c r="AN69" s="15">
        <v>434.4</v>
      </c>
      <c r="AO69" s="15">
        <v>35265.83</v>
      </c>
      <c r="AP69" s="3">
        <v>235</v>
      </c>
    </row>
    <row r="70" spans="1:42" x14ac:dyDescent="0.3">
      <c r="A70" s="3" t="s">
        <v>50</v>
      </c>
      <c r="B70" s="3" t="s">
        <v>48</v>
      </c>
      <c r="C70" s="10">
        <v>3</v>
      </c>
      <c r="D70" s="11">
        <v>44341</v>
      </c>
      <c r="E70" s="12">
        <v>44106</v>
      </c>
      <c r="F70" s="13" t="s">
        <v>66</v>
      </c>
      <c r="G70" s="14">
        <v>1</v>
      </c>
      <c r="H70" s="3"/>
      <c r="I70" s="3" t="s">
        <v>47</v>
      </c>
      <c r="J70" s="15">
        <v>441882.35</v>
      </c>
      <c r="K70" s="15">
        <v>5811017.5800000001</v>
      </c>
      <c r="L70" s="15">
        <v>1.5582199999999999</v>
      </c>
      <c r="M70" s="15">
        <v>5725.1530998701764</v>
      </c>
      <c r="N70" s="15">
        <v>89.210480632797058</v>
      </c>
      <c r="O70" s="29">
        <v>0.22400000691413879</v>
      </c>
      <c r="P70" s="15">
        <v>81.602490000000003</v>
      </c>
      <c r="Q70" s="15">
        <v>14.0259</v>
      </c>
      <c r="R70" s="15">
        <v>4.3716100000000004</v>
      </c>
      <c r="S70" s="15">
        <v>68.949389999999994</v>
      </c>
      <c r="T70" s="15">
        <v>67.615719999999996</v>
      </c>
      <c r="U70" s="15">
        <v>2.2970000000000001E-2</v>
      </c>
      <c r="V70" s="15">
        <v>468</v>
      </c>
      <c r="W70" s="15">
        <v>305</v>
      </c>
      <c r="X70" s="15">
        <v>721</v>
      </c>
      <c r="Y70" s="15">
        <v>3556</v>
      </c>
      <c r="Z70" s="15">
        <f t="shared" si="14"/>
        <v>0.84200984200984197</v>
      </c>
      <c r="AA70" s="15">
        <f t="shared" si="15"/>
        <v>1.6840196840196839</v>
      </c>
      <c r="AB70" s="15">
        <f t="shared" si="16"/>
        <v>0.40545808966861596</v>
      </c>
      <c r="AC70" s="15">
        <f t="shared" si="17"/>
        <v>0.76739562624254476</v>
      </c>
      <c r="AD70" s="15">
        <f t="shared" si="18"/>
        <v>0.66284779050736498</v>
      </c>
      <c r="AE70" s="15">
        <f t="shared" si="19"/>
        <v>1.8949638610398694</v>
      </c>
      <c r="AF70" s="15">
        <f t="shared" si="20"/>
        <v>0.73426573426573427</v>
      </c>
      <c r="AG70" s="15">
        <f t="shared" si="21"/>
        <v>0.91421844444857925</v>
      </c>
      <c r="AH70" s="15">
        <f t="shared" si="22"/>
        <v>3.9320388349514559</v>
      </c>
      <c r="AI70" s="15">
        <f t="shared" si="23"/>
        <v>6.5982905982905979</v>
      </c>
      <c r="AJ70" s="15">
        <f t="shared" si="24"/>
        <v>2.9958298865961899</v>
      </c>
      <c r="AK70" s="15">
        <f t="shared" si="25"/>
        <v>1.6144173109629139</v>
      </c>
      <c r="AL70" s="15">
        <f t="shared" si="26"/>
        <v>4.9320388349514559</v>
      </c>
      <c r="AM70" s="15">
        <f t="shared" si="27"/>
        <v>11.659016393442624</v>
      </c>
      <c r="AN70" s="15">
        <v>434.4</v>
      </c>
      <c r="AO70" s="15">
        <v>35265.83</v>
      </c>
      <c r="AP70" s="3">
        <v>235</v>
      </c>
    </row>
    <row r="71" spans="1:42" x14ac:dyDescent="0.3">
      <c r="A71" s="3">
        <v>20</v>
      </c>
      <c r="B71" s="3" t="s">
        <v>61</v>
      </c>
      <c r="C71" s="10">
        <v>2</v>
      </c>
      <c r="D71" s="11">
        <v>44341</v>
      </c>
      <c r="E71" s="12">
        <v>44132</v>
      </c>
      <c r="F71" s="13" t="s">
        <v>65</v>
      </c>
      <c r="G71" s="14">
        <v>1</v>
      </c>
      <c r="H71" s="3"/>
      <c r="I71" s="10" t="s">
        <v>43</v>
      </c>
      <c r="J71" s="15">
        <v>441259.38</v>
      </c>
      <c r="K71" s="15">
        <v>5811039.1699999999</v>
      </c>
      <c r="L71" s="15">
        <v>3.0981800000000002</v>
      </c>
      <c r="M71" s="15">
        <v>4230.9519627998716</v>
      </c>
      <c r="N71" s="15">
        <v>131.0825075210731</v>
      </c>
      <c r="O71" s="29">
        <v>0.23200000822544101</v>
      </c>
      <c r="P71" s="15">
        <v>71.03501</v>
      </c>
      <c r="Q71" s="15">
        <v>20.691210000000002</v>
      </c>
      <c r="R71" s="15">
        <v>8.2737800000000004</v>
      </c>
      <c r="S71" s="15">
        <v>79.686629999999994</v>
      </c>
      <c r="T71" s="15">
        <v>91.964969999999994</v>
      </c>
      <c r="U71" s="15">
        <v>3.6249999999999998E-2</v>
      </c>
      <c r="V71" s="15">
        <v>474</v>
      </c>
      <c r="W71" s="15">
        <v>272</v>
      </c>
      <c r="X71" s="15">
        <v>718</v>
      </c>
      <c r="Y71" s="15">
        <v>4854</v>
      </c>
      <c r="Z71" s="15">
        <f t="shared" si="14"/>
        <v>0.89387436597737024</v>
      </c>
      <c r="AA71" s="15">
        <f t="shared" si="15"/>
        <v>1.7877487319547405</v>
      </c>
      <c r="AB71" s="15">
        <f t="shared" si="16"/>
        <v>0.45050505050505052</v>
      </c>
      <c r="AC71" s="15">
        <f t="shared" si="17"/>
        <v>0.82207207207207211</v>
      </c>
      <c r="AD71" s="15">
        <f t="shared" si="18"/>
        <v>0.74228284278535539</v>
      </c>
      <c r="AE71" s="15">
        <f t="shared" si="19"/>
        <v>2.0797777697084134</v>
      </c>
      <c r="AF71" s="15">
        <f t="shared" si="20"/>
        <v>0.80686695278969955</v>
      </c>
      <c r="AG71" s="15">
        <f t="shared" si="21"/>
        <v>0.94395829202403547</v>
      </c>
      <c r="AH71" s="15">
        <f t="shared" si="22"/>
        <v>5.7604456824512535</v>
      </c>
      <c r="AI71" s="15">
        <f t="shared" si="23"/>
        <v>9.2405063291139236</v>
      </c>
      <c r="AJ71" s="15">
        <f t="shared" si="24"/>
        <v>3.8804432096526522</v>
      </c>
      <c r="AK71" s="15">
        <f t="shared" si="25"/>
        <v>2.0678201074756344</v>
      </c>
      <c r="AL71" s="15">
        <f t="shared" si="26"/>
        <v>6.7604456824512535</v>
      </c>
      <c r="AM71" s="15">
        <f t="shared" si="27"/>
        <v>17.845588235294116</v>
      </c>
      <c r="AN71" s="15">
        <v>368</v>
      </c>
      <c r="AO71" s="15">
        <v>28086.53</v>
      </c>
      <c r="AP71" s="3">
        <v>209</v>
      </c>
    </row>
    <row r="72" spans="1:42" x14ac:dyDescent="0.3">
      <c r="A72" s="3">
        <v>50</v>
      </c>
      <c r="B72" s="3" t="s">
        <v>61</v>
      </c>
      <c r="C72" s="10">
        <v>2</v>
      </c>
      <c r="D72" s="11">
        <v>44341</v>
      </c>
      <c r="E72" s="12">
        <v>44132</v>
      </c>
      <c r="F72" s="13" t="s">
        <v>65</v>
      </c>
      <c r="G72" s="14">
        <v>1</v>
      </c>
      <c r="H72" s="3"/>
      <c r="I72" s="10" t="s">
        <v>43</v>
      </c>
      <c r="J72" s="15">
        <v>441471.75</v>
      </c>
      <c r="K72" s="15">
        <v>5811061.4699999997</v>
      </c>
      <c r="L72" s="15">
        <v>2.7019700000000002</v>
      </c>
      <c r="M72" s="15">
        <v>5242.4443554895661</v>
      </c>
      <c r="N72" s="15">
        <v>141.6492737520214</v>
      </c>
      <c r="O72" s="29">
        <v>0.2340000122785568</v>
      </c>
      <c r="P72" s="15">
        <v>70.451930000000004</v>
      </c>
      <c r="Q72" s="15">
        <v>21.036899999999999</v>
      </c>
      <c r="R72" s="15">
        <v>8.5111699999999999</v>
      </c>
      <c r="S72" s="15">
        <v>74.919849999999997</v>
      </c>
      <c r="T72" s="15">
        <v>190.71521000000001</v>
      </c>
      <c r="U72" s="15">
        <v>4.7019999999999999E-2</v>
      </c>
      <c r="V72" s="15">
        <v>453</v>
      </c>
      <c r="W72" s="15">
        <v>245</v>
      </c>
      <c r="X72" s="15">
        <v>702</v>
      </c>
      <c r="Y72" s="15">
        <v>5039</v>
      </c>
      <c r="Z72" s="15">
        <f t="shared" si="14"/>
        <v>0.90726722180166541</v>
      </c>
      <c r="AA72" s="15">
        <f t="shared" si="15"/>
        <v>1.8145344436033308</v>
      </c>
      <c r="AB72" s="15">
        <f t="shared" si="16"/>
        <v>0.48257655755015838</v>
      </c>
      <c r="AC72" s="15">
        <f t="shared" si="17"/>
        <v>0.83503277494537509</v>
      </c>
      <c r="AD72" s="15">
        <f t="shared" si="18"/>
        <v>0.75544330256052949</v>
      </c>
      <c r="AE72" s="15">
        <f t="shared" si="19"/>
        <v>2.1295309168443497</v>
      </c>
      <c r="AF72" s="15">
        <f t="shared" si="20"/>
        <v>0.82077971233913705</v>
      </c>
      <c r="AG72" s="15">
        <f t="shared" si="21"/>
        <v>0.95137465162497392</v>
      </c>
      <c r="AH72" s="15">
        <f t="shared" si="22"/>
        <v>6.1780626780626777</v>
      </c>
      <c r="AI72" s="15">
        <f t="shared" si="23"/>
        <v>10.123620309050773</v>
      </c>
      <c r="AJ72" s="15">
        <f t="shared" si="24"/>
        <v>4.2134086551356704</v>
      </c>
      <c r="AK72" s="15">
        <f t="shared" si="25"/>
        <v>2.1603648008939644</v>
      </c>
      <c r="AL72" s="15">
        <f t="shared" si="26"/>
        <v>7.1780626780626777</v>
      </c>
      <c r="AM72" s="15">
        <f t="shared" si="27"/>
        <v>20.567346938775511</v>
      </c>
      <c r="AN72" s="15">
        <v>368</v>
      </c>
      <c r="AO72" s="15">
        <v>28086.53</v>
      </c>
      <c r="AP72" s="3">
        <v>209</v>
      </c>
    </row>
    <row r="73" spans="1:42" x14ac:dyDescent="0.3">
      <c r="A73" s="3">
        <v>74</v>
      </c>
      <c r="B73" s="3" t="s">
        <v>61</v>
      </c>
      <c r="C73" s="10">
        <v>2</v>
      </c>
      <c r="D73" s="11">
        <v>44341</v>
      </c>
      <c r="E73" s="12">
        <v>44132</v>
      </c>
      <c r="F73" s="13" t="s">
        <v>65</v>
      </c>
      <c r="G73" s="14">
        <v>1</v>
      </c>
      <c r="H73" s="3"/>
      <c r="I73" s="10" t="s">
        <v>43</v>
      </c>
      <c r="J73" s="15">
        <v>441682.74</v>
      </c>
      <c r="K73" s="15">
        <v>5811228.9900000002</v>
      </c>
      <c r="L73" s="15">
        <v>2.4034499999999999</v>
      </c>
      <c r="M73" s="15">
        <v>4769.1102690225071</v>
      </c>
      <c r="N73" s="15">
        <v>114.6231807608215</v>
      </c>
      <c r="O73" s="29">
        <v>0.2340000122785568</v>
      </c>
      <c r="P73" s="15">
        <v>74.332210000000003</v>
      </c>
      <c r="Q73" s="15">
        <v>18.69378</v>
      </c>
      <c r="R73" s="15">
        <v>6.9740099999999998</v>
      </c>
      <c r="S73" s="15">
        <v>71.714089999999999</v>
      </c>
      <c r="T73" s="15">
        <v>163.07642000000001</v>
      </c>
      <c r="U73" s="15">
        <v>3.0030000000000001E-2</v>
      </c>
      <c r="V73" s="15">
        <v>453</v>
      </c>
      <c r="W73" s="15">
        <v>258</v>
      </c>
      <c r="X73" s="15">
        <v>627.00000000000011</v>
      </c>
      <c r="Y73" s="15">
        <v>4908</v>
      </c>
      <c r="Z73" s="15">
        <f t="shared" si="14"/>
        <v>0.90011614401858309</v>
      </c>
      <c r="AA73" s="15">
        <f t="shared" si="15"/>
        <v>1.8002322880371662</v>
      </c>
      <c r="AB73" s="15">
        <f t="shared" si="16"/>
        <v>0.41694915254237297</v>
      </c>
      <c r="AC73" s="15">
        <f t="shared" si="17"/>
        <v>0.83100167879127029</v>
      </c>
      <c r="AD73" s="15">
        <f t="shared" si="18"/>
        <v>0.77344173441734421</v>
      </c>
      <c r="AE73" s="15">
        <f t="shared" si="19"/>
        <v>2.1028544553380848</v>
      </c>
      <c r="AF73" s="15">
        <f t="shared" si="20"/>
        <v>0.82868757259001158</v>
      </c>
      <c r="AG73" s="15">
        <f t="shared" si="21"/>
        <v>0.94742768862397497</v>
      </c>
      <c r="AH73" s="15">
        <f t="shared" si="22"/>
        <v>6.8277511961722475</v>
      </c>
      <c r="AI73" s="15">
        <f t="shared" si="23"/>
        <v>9.8344370860927146</v>
      </c>
      <c r="AJ73" s="15">
        <f t="shared" si="24"/>
        <v>4.0277814645181929</v>
      </c>
      <c r="AK73" s="15">
        <f t="shared" si="25"/>
        <v>2.2980138657844429</v>
      </c>
      <c r="AL73" s="15">
        <f t="shared" si="26"/>
        <v>7.8277511961722475</v>
      </c>
      <c r="AM73" s="15">
        <f t="shared" si="27"/>
        <v>19.023255813953487</v>
      </c>
      <c r="AN73" s="15">
        <v>368</v>
      </c>
      <c r="AO73" s="15">
        <v>28086.53</v>
      </c>
      <c r="AP73" s="3">
        <v>209</v>
      </c>
    </row>
    <row r="74" spans="1:42" x14ac:dyDescent="0.3">
      <c r="A74" s="3" t="s">
        <v>63</v>
      </c>
      <c r="B74" s="3" t="s">
        <v>61</v>
      </c>
      <c r="C74" s="10">
        <v>2</v>
      </c>
      <c r="D74" s="11">
        <v>44341</v>
      </c>
      <c r="E74" s="12">
        <v>44132</v>
      </c>
      <c r="F74" s="13" t="s">
        <v>65</v>
      </c>
      <c r="G74" s="14">
        <v>1</v>
      </c>
      <c r="H74" s="3"/>
      <c r="I74" s="3" t="s">
        <v>45</v>
      </c>
      <c r="J74" s="15">
        <v>442835.9</v>
      </c>
      <c r="K74" s="15">
        <v>5811118.2000000002</v>
      </c>
      <c r="L74" s="15">
        <v>2.8857499999999998</v>
      </c>
      <c r="M74" s="15">
        <v>4375.1244234312398</v>
      </c>
      <c r="N74" s="15">
        <v>126.25515304916701</v>
      </c>
      <c r="O74" s="29">
        <v>0.23200000822544101</v>
      </c>
      <c r="P74" s="15">
        <v>64.617679999999993</v>
      </c>
      <c r="Q74" s="15">
        <v>26.64724</v>
      </c>
      <c r="R74" s="15">
        <v>8.7350899999999996</v>
      </c>
      <c r="S74" s="15">
        <v>71.890270000000001</v>
      </c>
      <c r="T74" s="15">
        <v>145.01266000000001</v>
      </c>
      <c r="U74" s="15">
        <v>3.0499999999999999E-2</v>
      </c>
      <c r="V74" s="15">
        <v>393</v>
      </c>
      <c r="W74" s="15">
        <v>188</v>
      </c>
      <c r="X74" s="15">
        <v>602</v>
      </c>
      <c r="Y74" s="15">
        <v>4826</v>
      </c>
      <c r="Z74" s="15">
        <f t="shared" si="14"/>
        <v>0.92500997207818114</v>
      </c>
      <c r="AA74" s="15">
        <f t="shared" si="15"/>
        <v>1.8500199441563623</v>
      </c>
      <c r="AB74" s="15">
        <f t="shared" si="16"/>
        <v>0.52405063291139242</v>
      </c>
      <c r="AC74" s="15">
        <f t="shared" si="17"/>
        <v>0.8493964360988695</v>
      </c>
      <c r="AD74" s="15">
        <f t="shared" si="18"/>
        <v>0.77818717759764189</v>
      </c>
      <c r="AE74" s="15">
        <f t="shared" si="19"/>
        <v>2.1967716266909174</v>
      </c>
      <c r="AF74" s="15">
        <f t="shared" si="20"/>
        <v>0.84244116473873154</v>
      </c>
      <c r="AG74" s="15">
        <f t="shared" si="21"/>
        <v>0.96104046397704224</v>
      </c>
      <c r="AH74" s="15">
        <f t="shared" si="22"/>
        <v>7.0166112956810629</v>
      </c>
      <c r="AI74" s="15">
        <f t="shared" si="23"/>
        <v>11.279898218829517</v>
      </c>
      <c r="AJ74" s="15">
        <f t="shared" si="24"/>
        <v>4.7770485471471913</v>
      </c>
      <c r="AK74" s="15">
        <f t="shared" si="25"/>
        <v>2.3367149891430445</v>
      </c>
      <c r="AL74" s="15">
        <f t="shared" si="26"/>
        <v>8.0166112956810629</v>
      </c>
      <c r="AM74" s="15">
        <f t="shared" si="27"/>
        <v>25.670212765957448</v>
      </c>
      <c r="AN74" s="15">
        <v>368</v>
      </c>
      <c r="AO74" s="15">
        <v>28086.53</v>
      </c>
      <c r="AP74" s="3">
        <v>209</v>
      </c>
    </row>
    <row r="75" spans="1:42" x14ac:dyDescent="0.3">
      <c r="A75" s="3" t="s">
        <v>64</v>
      </c>
      <c r="B75" s="3" t="s">
        <v>61</v>
      </c>
      <c r="C75" s="10">
        <v>2</v>
      </c>
      <c r="D75" s="11">
        <v>44341</v>
      </c>
      <c r="E75" s="12">
        <v>44132</v>
      </c>
      <c r="F75" s="13" t="s">
        <v>65</v>
      </c>
      <c r="G75" s="14">
        <v>1</v>
      </c>
      <c r="H75" s="3"/>
      <c r="I75" s="3" t="s">
        <v>47</v>
      </c>
      <c r="J75" s="15">
        <v>442852.69</v>
      </c>
      <c r="K75" s="15">
        <v>5811150.1900000004</v>
      </c>
      <c r="L75" s="15">
        <v>2.6046399999999998</v>
      </c>
      <c r="M75" s="15">
        <v>4480.2582193318394</v>
      </c>
      <c r="N75" s="15">
        <v>116.6945976840048</v>
      </c>
      <c r="O75" s="29">
        <v>0.24500000476837161</v>
      </c>
      <c r="P75" s="15">
        <v>64.540030000000002</v>
      </c>
      <c r="Q75" s="15">
        <v>26.856449999999999</v>
      </c>
      <c r="R75" s="15">
        <v>8.6035199999999996</v>
      </c>
      <c r="S75" s="15">
        <v>72.172740000000005</v>
      </c>
      <c r="T75" s="15">
        <v>230.19156000000001</v>
      </c>
      <c r="U75" s="15">
        <v>1.9519999999999999E-2</v>
      </c>
      <c r="V75" s="15">
        <v>456</v>
      </c>
      <c r="W75" s="15">
        <v>231.99999999999997</v>
      </c>
      <c r="X75" s="15">
        <v>663</v>
      </c>
      <c r="Y75" s="15">
        <v>4944</v>
      </c>
      <c r="Z75" s="15">
        <f t="shared" si="14"/>
        <v>0.91035548686244205</v>
      </c>
      <c r="AA75" s="15">
        <f t="shared" si="15"/>
        <v>1.8207109737248841</v>
      </c>
      <c r="AB75" s="15">
        <f t="shared" si="16"/>
        <v>0.48156424581005586</v>
      </c>
      <c r="AC75" s="15">
        <f t="shared" si="17"/>
        <v>0.83111111111111113</v>
      </c>
      <c r="AD75" s="15">
        <f t="shared" si="18"/>
        <v>0.76350989834135896</v>
      </c>
      <c r="AE75" s="15">
        <f t="shared" si="19"/>
        <v>2.1411174524701009</v>
      </c>
      <c r="AF75" s="15">
        <f t="shared" si="20"/>
        <v>0.82708655332302938</v>
      </c>
      <c r="AG75" s="15">
        <f t="shared" si="21"/>
        <v>0.95306991022880538</v>
      </c>
      <c r="AH75" s="15">
        <f t="shared" si="22"/>
        <v>6.4570135746606336</v>
      </c>
      <c r="AI75" s="15">
        <f t="shared" si="23"/>
        <v>9.8421052631578956</v>
      </c>
      <c r="AJ75" s="15">
        <f t="shared" si="24"/>
        <v>4.2999574246568217</v>
      </c>
      <c r="AK75" s="15">
        <f t="shared" si="25"/>
        <v>2.2203589299881035</v>
      </c>
      <c r="AL75" s="15">
        <f t="shared" si="26"/>
        <v>7.4570135746606336</v>
      </c>
      <c r="AM75" s="15">
        <f t="shared" si="27"/>
        <v>21.31034482758621</v>
      </c>
      <c r="AN75" s="15">
        <v>368</v>
      </c>
      <c r="AO75" s="15">
        <v>28086.53</v>
      </c>
      <c r="AP75" s="3">
        <v>209</v>
      </c>
    </row>
    <row r="76" spans="1:42" x14ac:dyDescent="0.3">
      <c r="A76" s="16">
        <v>89</v>
      </c>
      <c r="B76" s="16" t="s">
        <v>48</v>
      </c>
      <c r="C76" s="16">
        <v>3</v>
      </c>
      <c r="D76" s="17">
        <v>44349</v>
      </c>
      <c r="E76" s="12">
        <v>44106</v>
      </c>
      <c r="F76" s="21">
        <v>65</v>
      </c>
      <c r="G76" s="18">
        <v>1</v>
      </c>
      <c r="H76" s="19" t="s">
        <v>54</v>
      </c>
      <c r="I76" s="10" t="s">
        <v>55</v>
      </c>
      <c r="J76" s="20">
        <v>441794.33122319903</v>
      </c>
      <c r="K76" s="20">
        <v>5811271.3464911599</v>
      </c>
      <c r="L76" s="20">
        <v>1.4830000000000001</v>
      </c>
      <c r="M76" s="20">
        <v>9678.1131745743696</v>
      </c>
      <c r="N76" s="20">
        <v>143.5264183789379</v>
      </c>
      <c r="O76" s="29">
        <v>0.2190000116825104</v>
      </c>
      <c r="P76" s="20">
        <v>75.988937847024303</v>
      </c>
      <c r="Q76" s="20">
        <v>15.5704714247008</v>
      </c>
      <c r="R76" s="20">
        <v>8.4405906417347598</v>
      </c>
      <c r="S76" s="20">
        <v>72.884002685546903</v>
      </c>
      <c r="T76" s="20">
        <v>314.01704406738298</v>
      </c>
      <c r="U76" s="20">
        <v>5.9900000000000002E-2</v>
      </c>
      <c r="V76" s="15">
        <v>436.65865769999999</v>
      </c>
      <c r="W76" s="15">
        <v>329.64664429999999</v>
      </c>
      <c r="X76" s="15">
        <v>748.31731539999998</v>
      </c>
      <c r="Y76" s="15">
        <v>4362.277752</v>
      </c>
      <c r="Z76" s="15">
        <f t="shared" si="14"/>
        <v>0.85948339467705159</v>
      </c>
      <c r="AA76" s="15">
        <f t="shared" si="15"/>
        <v>1.7189667893541032</v>
      </c>
      <c r="AB76" s="15">
        <f t="shared" si="16"/>
        <v>0.38839023079817719</v>
      </c>
      <c r="AC76" s="15">
        <f t="shared" si="17"/>
        <v>0.81801856894065528</v>
      </c>
      <c r="AD76" s="15">
        <f t="shared" si="18"/>
        <v>0.70715061337046836</v>
      </c>
      <c r="AE76" s="15">
        <f t="shared" si="19"/>
        <v>1.955905572353799</v>
      </c>
      <c r="AF76" s="15">
        <f t="shared" si="20"/>
        <v>0.77025120853395024</v>
      </c>
      <c r="AG76" s="15">
        <f t="shared" si="21"/>
        <v>0.92442444177322614</v>
      </c>
      <c r="AH76" s="15">
        <f t="shared" si="22"/>
        <v>4.8294491684563257</v>
      </c>
      <c r="AI76" s="15">
        <f t="shared" si="23"/>
        <v>8.9901322808467938</v>
      </c>
      <c r="AJ76" s="15">
        <f t="shared" si="24"/>
        <v>3.2425647984372579</v>
      </c>
      <c r="AK76" s="15">
        <f t="shared" si="25"/>
        <v>1.8480118889540156</v>
      </c>
      <c r="AL76" s="15">
        <f t="shared" si="26"/>
        <v>5.8294491684563257</v>
      </c>
      <c r="AM76" s="15">
        <f t="shared" si="27"/>
        <v>13.233193261418558</v>
      </c>
      <c r="AN76" s="15">
        <v>437.6</v>
      </c>
      <c r="AO76" s="15">
        <v>37474.839999999997</v>
      </c>
      <c r="AP76" s="3">
        <v>243</v>
      </c>
    </row>
    <row r="77" spans="1:42" x14ac:dyDescent="0.3">
      <c r="A77" s="16">
        <v>89</v>
      </c>
      <c r="B77" s="16" t="s">
        <v>48</v>
      </c>
      <c r="C77" s="16">
        <v>3</v>
      </c>
      <c r="D77" s="17">
        <v>44349</v>
      </c>
      <c r="E77" s="12">
        <v>44106</v>
      </c>
      <c r="F77" s="21">
        <v>65</v>
      </c>
      <c r="G77" s="18">
        <v>1</v>
      </c>
      <c r="H77" s="19" t="s">
        <v>56</v>
      </c>
      <c r="I77" s="10" t="s">
        <v>55</v>
      </c>
      <c r="J77" s="20">
        <v>441803.28214438999</v>
      </c>
      <c r="K77" s="20">
        <v>5811270.3516089302</v>
      </c>
      <c r="L77" s="20">
        <v>1.4344999999999999</v>
      </c>
      <c r="M77" s="20">
        <v>10562.850966902193</v>
      </c>
      <c r="N77" s="20">
        <v>151.52409712021193</v>
      </c>
      <c r="O77" s="29">
        <v>0.2070000171661377</v>
      </c>
      <c r="P77" s="20">
        <v>77.813500673311495</v>
      </c>
      <c r="Q77" s="20">
        <v>14.0608449370001</v>
      </c>
      <c r="R77" s="20">
        <v>8.1256553760206298</v>
      </c>
      <c r="S77" s="20">
        <v>72.616500854492202</v>
      </c>
      <c r="T77" s="20">
        <v>316.546142578125</v>
      </c>
      <c r="U77" s="20">
        <v>5.67E-2</v>
      </c>
      <c r="V77" s="15">
        <v>443.49207130000002</v>
      </c>
      <c r="W77" s="15">
        <v>326.94451770000001</v>
      </c>
      <c r="X77" s="15">
        <v>742.21286989999999</v>
      </c>
      <c r="Y77" s="15">
        <v>4176.8014819999999</v>
      </c>
      <c r="Z77" s="15">
        <f t="shared" si="14"/>
        <v>0.85481218624594812</v>
      </c>
      <c r="AA77" s="15">
        <f t="shared" si="15"/>
        <v>1.7096243724918962</v>
      </c>
      <c r="AB77" s="15">
        <f t="shared" si="16"/>
        <v>0.38840712977925268</v>
      </c>
      <c r="AC77" s="15">
        <f t="shared" si="17"/>
        <v>0.80802428842070428</v>
      </c>
      <c r="AD77" s="15">
        <f t="shared" si="18"/>
        <v>0.69822699557145407</v>
      </c>
      <c r="AE77" s="15">
        <f t="shared" si="19"/>
        <v>1.939486920908162</v>
      </c>
      <c r="AF77" s="15">
        <f t="shared" si="20"/>
        <v>0.76260708581895653</v>
      </c>
      <c r="AG77" s="15">
        <f t="shared" si="21"/>
        <v>0.92171507376951922</v>
      </c>
      <c r="AH77" s="15">
        <f t="shared" si="22"/>
        <v>4.6274980553257583</v>
      </c>
      <c r="AI77" s="15">
        <f t="shared" si="23"/>
        <v>8.4179845645416389</v>
      </c>
      <c r="AJ77" s="15">
        <f t="shared" si="24"/>
        <v>3.1726387174303929</v>
      </c>
      <c r="AK77" s="15">
        <f t="shared" si="25"/>
        <v>1.7975105185180003</v>
      </c>
      <c r="AL77" s="15">
        <f t="shared" si="26"/>
        <v>5.6274980553257583</v>
      </c>
      <c r="AM77" s="15">
        <f t="shared" si="27"/>
        <v>12.775260803830264</v>
      </c>
      <c r="AN77" s="15">
        <v>437.6</v>
      </c>
      <c r="AO77" s="15">
        <v>37474.839999999997</v>
      </c>
      <c r="AP77" s="3">
        <v>243</v>
      </c>
    </row>
    <row r="78" spans="1:42" x14ac:dyDescent="0.3">
      <c r="A78" s="16">
        <v>89</v>
      </c>
      <c r="B78" s="16" t="s">
        <v>48</v>
      </c>
      <c r="C78" s="16">
        <v>3</v>
      </c>
      <c r="D78" s="17">
        <v>44349</v>
      </c>
      <c r="E78" s="12">
        <v>44106</v>
      </c>
      <c r="F78" s="21">
        <v>65</v>
      </c>
      <c r="G78" s="18">
        <v>1</v>
      </c>
      <c r="H78" s="19" t="s">
        <v>57</v>
      </c>
      <c r="I78" s="10" t="s">
        <v>55</v>
      </c>
      <c r="J78" s="20">
        <v>441808.38474801998</v>
      </c>
      <c r="K78" s="20">
        <v>5811265.2827124698</v>
      </c>
      <c r="L78" s="20">
        <v>1.5156499999999999</v>
      </c>
      <c r="M78" s="20">
        <v>14931.475251600445</v>
      </c>
      <c r="N78" s="20">
        <v>226.30890465088214</v>
      </c>
      <c r="O78" s="29">
        <v>0.2070000171661377</v>
      </c>
      <c r="P78" s="20">
        <v>78.865795078729406</v>
      </c>
      <c r="Q78" s="20">
        <v>13.197921948199699</v>
      </c>
      <c r="R78" s="20">
        <v>7.9362836244087704</v>
      </c>
      <c r="S78" s="20">
        <v>72.377998352050795</v>
      </c>
      <c r="T78" s="20">
        <v>311.23176574707003</v>
      </c>
      <c r="U78" s="20">
        <v>6.6799999999999998E-2</v>
      </c>
      <c r="V78" s="15">
        <v>463</v>
      </c>
      <c r="W78" s="15">
        <v>333</v>
      </c>
      <c r="X78" s="15">
        <v>700</v>
      </c>
      <c r="Y78" s="15">
        <v>4181</v>
      </c>
      <c r="Z78" s="15">
        <f t="shared" si="14"/>
        <v>0.85245901639344257</v>
      </c>
      <c r="AA78" s="15">
        <f t="shared" si="15"/>
        <v>1.7049180327868851</v>
      </c>
      <c r="AB78" s="15">
        <f t="shared" si="16"/>
        <v>0.35527589545014521</v>
      </c>
      <c r="AC78" s="15">
        <f t="shared" si="17"/>
        <v>0.80060292850990522</v>
      </c>
      <c r="AD78" s="15">
        <f t="shared" si="18"/>
        <v>0.71317353001434136</v>
      </c>
      <c r="AE78" s="15">
        <f t="shared" si="19"/>
        <v>1.9312615434031959</v>
      </c>
      <c r="AF78" s="15">
        <f t="shared" si="20"/>
        <v>0.77115640230394333</v>
      </c>
      <c r="AG78" s="15">
        <f t="shared" si="21"/>
        <v>0.92034521527148172</v>
      </c>
      <c r="AH78" s="15">
        <f t="shared" si="22"/>
        <v>4.9728571428571424</v>
      </c>
      <c r="AI78" s="15">
        <f t="shared" si="23"/>
        <v>8.0302375809935214</v>
      </c>
      <c r="AJ78" s="15">
        <f t="shared" si="24"/>
        <v>3.1385725294739757</v>
      </c>
      <c r="AK78" s="15">
        <f t="shared" si="25"/>
        <v>1.8832180125594751</v>
      </c>
      <c r="AL78" s="15">
        <f t="shared" si="26"/>
        <v>5.9728571428571424</v>
      </c>
      <c r="AM78" s="15">
        <f t="shared" si="27"/>
        <v>12.555555555555555</v>
      </c>
      <c r="AN78" s="15">
        <v>437.6</v>
      </c>
      <c r="AO78" s="15">
        <v>37474.839999999997</v>
      </c>
      <c r="AP78" s="3">
        <v>243</v>
      </c>
    </row>
    <row r="79" spans="1:42" x14ac:dyDescent="0.3">
      <c r="A79" s="16">
        <v>89</v>
      </c>
      <c r="B79" s="16" t="s">
        <v>48</v>
      </c>
      <c r="C79" s="16">
        <v>3</v>
      </c>
      <c r="D79" s="17">
        <v>44349</v>
      </c>
      <c r="E79" s="12">
        <v>44106</v>
      </c>
      <c r="F79" s="21">
        <v>65</v>
      </c>
      <c r="G79" s="18">
        <v>1</v>
      </c>
      <c r="H79" s="19" t="s">
        <v>58</v>
      </c>
      <c r="I79" s="10" t="s">
        <v>55</v>
      </c>
      <c r="J79" s="20">
        <v>441816.44472428999</v>
      </c>
      <c r="K79" s="20">
        <v>5811258.7564407904</v>
      </c>
      <c r="L79" s="20">
        <v>1.5645</v>
      </c>
      <c r="M79" s="20">
        <v>10484.438868428508</v>
      </c>
      <c r="N79" s="20">
        <v>164.029046096564</v>
      </c>
      <c r="O79" s="29">
        <v>0.19700001180171969</v>
      </c>
      <c r="P79" s="20">
        <v>80.3867935550347</v>
      </c>
      <c r="Q79" s="20">
        <v>11.9679193560549</v>
      </c>
      <c r="R79" s="20">
        <v>7.6452892213990404</v>
      </c>
      <c r="S79" s="20">
        <v>72.052501678466797</v>
      </c>
      <c r="T79" s="20">
        <v>325.44485473632801</v>
      </c>
      <c r="U79" s="20">
        <v>4.99E-2</v>
      </c>
      <c r="V79" s="15">
        <v>483</v>
      </c>
      <c r="W79" s="15">
        <v>380.02133650000002</v>
      </c>
      <c r="X79" s="15">
        <v>792.32773750000001</v>
      </c>
      <c r="Y79" s="15">
        <v>3720.1507630000001</v>
      </c>
      <c r="Z79" s="15">
        <f t="shared" si="14"/>
        <v>0.81463151922508703</v>
      </c>
      <c r="AA79" s="15">
        <f t="shared" si="15"/>
        <v>1.6292630384501741</v>
      </c>
      <c r="AB79" s="15">
        <f t="shared" si="16"/>
        <v>0.35169252072100837</v>
      </c>
      <c r="AC79" s="15">
        <f t="shared" si="17"/>
        <v>0.77017241244267987</v>
      </c>
      <c r="AD79" s="15">
        <f t="shared" si="18"/>
        <v>0.64882813849984777</v>
      </c>
      <c r="AE79" s="15">
        <f t="shared" si="19"/>
        <v>1.802279205447336</v>
      </c>
      <c r="AF79" s="15">
        <f t="shared" si="20"/>
        <v>0.7140732033801791</v>
      </c>
      <c r="AG79" s="15">
        <f t="shared" si="21"/>
        <v>0.89783553835422936</v>
      </c>
      <c r="AH79" s="15">
        <f t="shared" si="22"/>
        <v>3.6952171266123317</v>
      </c>
      <c r="AI79" s="15">
        <f t="shared" si="23"/>
        <v>6.7021754927536232</v>
      </c>
      <c r="AJ79" s="15">
        <f t="shared" si="24"/>
        <v>2.6758284199508311</v>
      </c>
      <c r="AK79" s="15">
        <f t="shared" si="25"/>
        <v>1.5484059059602673</v>
      </c>
      <c r="AL79" s="15">
        <f t="shared" si="26"/>
        <v>4.6952171266123317</v>
      </c>
      <c r="AM79" s="15">
        <f t="shared" si="27"/>
        <v>9.7893207714667358</v>
      </c>
      <c r="AN79" s="15">
        <v>437.6</v>
      </c>
      <c r="AO79" s="15">
        <v>37474.839999999997</v>
      </c>
      <c r="AP79" s="3">
        <v>243</v>
      </c>
    </row>
    <row r="80" spans="1:42" x14ac:dyDescent="0.3">
      <c r="A80" s="16">
        <v>89</v>
      </c>
      <c r="B80" s="16" t="s">
        <v>48</v>
      </c>
      <c r="C80" s="16">
        <v>3</v>
      </c>
      <c r="D80" s="17">
        <v>44349</v>
      </c>
      <c r="E80" s="12">
        <v>44106</v>
      </c>
      <c r="F80" s="21">
        <v>65</v>
      </c>
      <c r="G80" s="18">
        <v>1</v>
      </c>
      <c r="H80" s="19" t="s">
        <v>59</v>
      </c>
      <c r="I80" s="10" t="s">
        <v>55</v>
      </c>
      <c r="J80" s="20">
        <v>441822.56753931101</v>
      </c>
      <c r="K80" s="20">
        <v>5811253.8758747904</v>
      </c>
      <c r="L80" s="20">
        <v>1.5074999999999998</v>
      </c>
      <c r="M80" s="20">
        <v>10166.010034683639</v>
      </c>
      <c r="N80" s="20">
        <v>153.25260127285586</v>
      </c>
      <c r="O80" s="29">
        <v>0.19700001180171969</v>
      </c>
      <c r="P80" s="20">
        <v>81.689765195152802</v>
      </c>
      <c r="Q80" s="20">
        <v>10.944445569789799</v>
      </c>
      <c r="R80" s="20">
        <v>7.3657901665732597</v>
      </c>
      <c r="S80" s="20">
        <v>71.814498901367202</v>
      </c>
      <c r="T80" s="20">
        <v>321.19696044921898</v>
      </c>
      <c r="U80" s="20">
        <v>4.2900000000000001E-2</v>
      </c>
      <c r="V80" s="15">
        <v>461.5174093</v>
      </c>
      <c r="W80" s="15">
        <v>360.7661779</v>
      </c>
      <c r="X80" s="15">
        <v>755.4328256</v>
      </c>
      <c r="Y80" s="15">
        <v>3958.6219219999998</v>
      </c>
      <c r="Z80" s="15">
        <f t="shared" si="14"/>
        <v>0.8329549604915788</v>
      </c>
      <c r="AA80" s="15">
        <f t="shared" si="15"/>
        <v>1.6659099209831576</v>
      </c>
      <c r="AB80" s="15">
        <f t="shared" si="16"/>
        <v>0.35358089951923166</v>
      </c>
      <c r="AC80" s="15">
        <f t="shared" si="17"/>
        <v>0.79117517584484653</v>
      </c>
      <c r="AD80" s="15">
        <f t="shared" si="18"/>
        <v>0.67949764436460869</v>
      </c>
      <c r="AE80" s="15">
        <f t="shared" si="19"/>
        <v>1.8639959639478065</v>
      </c>
      <c r="AF80" s="15">
        <f t="shared" si="20"/>
        <v>0.74158399808393205</v>
      </c>
      <c r="AG80" s="15">
        <f t="shared" si="21"/>
        <v>0.90885525223166042</v>
      </c>
      <c r="AH80" s="15">
        <f t="shared" si="22"/>
        <v>4.2402037452580617</v>
      </c>
      <c r="AI80" s="15">
        <f t="shared" si="23"/>
        <v>7.5774054070986914</v>
      </c>
      <c r="AJ80" s="15">
        <f t="shared" si="24"/>
        <v>2.8821708731500926</v>
      </c>
      <c r="AK80" s="15">
        <f t="shared" si="25"/>
        <v>1.69741228242547</v>
      </c>
      <c r="AL80" s="15">
        <f t="shared" si="26"/>
        <v>5.2402037452580617</v>
      </c>
      <c r="AM80" s="15">
        <f t="shared" si="27"/>
        <v>10.972818863017924</v>
      </c>
      <c r="AN80" s="15">
        <v>437.6</v>
      </c>
      <c r="AO80" s="15">
        <v>37474.839999999997</v>
      </c>
      <c r="AP80" s="3">
        <v>243</v>
      </c>
    </row>
    <row r="81" spans="1:42" x14ac:dyDescent="0.3">
      <c r="A81" s="16">
        <v>89</v>
      </c>
      <c r="B81" s="16" t="s">
        <v>48</v>
      </c>
      <c r="C81" s="16">
        <v>3</v>
      </c>
      <c r="D81" s="17">
        <v>44349</v>
      </c>
      <c r="E81" s="12">
        <v>44106</v>
      </c>
      <c r="F81" s="21">
        <v>65</v>
      </c>
      <c r="G81" s="18">
        <v>1</v>
      </c>
      <c r="H81" s="19" t="s">
        <v>60</v>
      </c>
      <c r="I81" s="10" t="s">
        <v>55</v>
      </c>
      <c r="J81" s="20">
        <v>441828.76192225103</v>
      </c>
      <c r="K81" s="20">
        <v>5811248.7076190701</v>
      </c>
      <c r="L81" s="20">
        <v>1.4430000000000001</v>
      </c>
      <c r="M81" s="20">
        <v>9424.5794991067523</v>
      </c>
      <c r="N81" s="20">
        <v>135.99668217211041</v>
      </c>
      <c r="O81" s="29">
        <v>0.1810000091791153</v>
      </c>
      <c r="P81" s="20">
        <v>82.882892279022698</v>
      </c>
      <c r="Q81" s="20">
        <v>10.004606206822301</v>
      </c>
      <c r="R81" s="20">
        <v>7.1124993064774999</v>
      </c>
      <c r="S81" s="20">
        <v>71.563999176025405</v>
      </c>
      <c r="T81" s="20">
        <v>310.08448791503901</v>
      </c>
      <c r="U81" s="20">
        <v>5.2699999999999997E-2</v>
      </c>
      <c r="V81" s="15">
        <v>460.95232540000001</v>
      </c>
      <c r="W81" s="15">
        <v>386.27513040000002</v>
      </c>
      <c r="X81" s="15">
        <v>817.0855305</v>
      </c>
      <c r="Y81" s="15">
        <v>3728.2730230000002</v>
      </c>
      <c r="Z81" s="15">
        <f t="shared" si="14"/>
        <v>0.81223934390909647</v>
      </c>
      <c r="AA81" s="15">
        <f t="shared" si="15"/>
        <v>1.6244786878181929</v>
      </c>
      <c r="AB81" s="15">
        <f t="shared" si="16"/>
        <v>0.35800605263080021</v>
      </c>
      <c r="AC81" s="15">
        <f t="shared" si="17"/>
        <v>0.77993433770467724</v>
      </c>
      <c r="AD81" s="15">
        <f t="shared" si="18"/>
        <v>0.64047477404358744</v>
      </c>
      <c r="AE81" s="15">
        <f t="shared" si="19"/>
        <v>1.7943291703314976</v>
      </c>
      <c r="AF81" s="15">
        <f t="shared" si="20"/>
        <v>0.70753516156917029</v>
      </c>
      <c r="AG81" s="15">
        <f t="shared" si="21"/>
        <v>0.89638055763543889</v>
      </c>
      <c r="AH81" s="15">
        <f t="shared" si="22"/>
        <v>3.5628919909015577</v>
      </c>
      <c r="AI81" s="15">
        <f t="shared" si="23"/>
        <v>7.0881965825093118</v>
      </c>
      <c r="AJ81" s="15">
        <f t="shared" si="24"/>
        <v>2.6509206191098578</v>
      </c>
      <c r="AK81" s="15">
        <f t="shared" si="25"/>
        <v>1.5106099572074794</v>
      </c>
      <c r="AL81" s="15">
        <f t="shared" si="26"/>
        <v>4.5628919909015577</v>
      </c>
      <c r="AM81" s="15">
        <f t="shared" si="27"/>
        <v>9.6518588166399848</v>
      </c>
      <c r="AN81" s="15">
        <v>437.6</v>
      </c>
      <c r="AO81" s="15">
        <v>37474.839999999997</v>
      </c>
      <c r="AP81" s="3">
        <v>243</v>
      </c>
    </row>
    <row r="82" spans="1:42" x14ac:dyDescent="0.3">
      <c r="A82" s="3">
        <v>21</v>
      </c>
      <c r="B82" s="3" t="s">
        <v>41</v>
      </c>
      <c r="C82" s="10">
        <v>1</v>
      </c>
      <c r="D82" s="11">
        <v>44355</v>
      </c>
      <c r="E82" s="12">
        <v>44075</v>
      </c>
      <c r="F82" s="13">
        <v>75</v>
      </c>
      <c r="G82" s="14">
        <v>1</v>
      </c>
      <c r="H82" s="3"/>
      <c r="I82" s="10" t="s">
        <v>43</v>
      </c>
      <c r="J82" s="15">
        <v>441270.31</v>
      </c>
      <c r="K82" s="15">
        <v>5810951.4699999997</v>
      </c>
      <c r="L82" s="15">
        <v>1.4448300000000001</v>
      </c>
      <c r="M82" s="15">
        <v>20049.93799957744</v>
      </c>
      <c r="N82" s="15">
        <v>289.6875191992948</v>
      </c>
      <c r="O82" s="29">
        <v>0.22500000894069669</v>
      </c>
      <c r="P82" s="15">
        <v>70.493399999999994</v>
      </c>
      <c r="Q82" s="15">
        <v>21.01239</v>
      </c>
      <c r="R82" s="15">
        <v>8.4942100000000007</v>
      </c>
      <c r="S82" s="15">
        <v>77.400139999999993</v>
      </c>
      <c r="T82" s="15">
        <v>166.76149000000001</v>
      </c>
      <c r="U82" s="15">
        <v>4.3619999999999999E-2</v>
      </c>
      <c r="V82" s="15">
        <v>802</v>
      </c>
      <c r="W82" s="15">
        <v>472</v>
      </c>
      <c r="X82" s="15">
        <v>1393</v>
      </c>
      <c r="Y82" s="15">
        <v>5249</v>
      </c>
      <c r="Z82" s="15">
        <f t="shared" si="14"/>
        <v>0.83499388218842863</v>
      </c>
      <c r="AA82" s="15">
        <f t="shared" si="15"/>
        <v>1.6699877643768573</v>
      </c>
      <c r="AB82" s="15">
        <f t="shared" si="16"/>
        <v>0.49383378016085788</v>
      </c>
      <c r="AC82" s="15">
        <f t="shared" si="17"/>
        <v>0.73491984795901499</v>
      </c>
      <c r="AD82" s="15">
        <f t="shared" si="18"/>
        <v>0.58054802770249925</v>
      </c>
      <c r="AE82" s="15">
        <f t="shared" si="19"/>
        <v>1.8710440559002317</v>
      </c>
      <c r="AF82" s="15">
        <f t="shared" si="20"/>
        <v>0.67400804055235097</v>
      </c>
      <c r="AG82" s="15">
        <f t="shared" si="21"/>
        <v>0.91007031412300421</v>
      </c>
      <c r="AH82" s="15">
        <f t="shared" si="22"/>
        <v>2.7681263460157934</v>
      </c>
      <c r="AI82" s="15">
        <f t="shared" si="23"/>
        <v>5.5448877805486285</v>
      </c>
      <c r="AJ82" s="15">
        <f t="shared" si="24"/>
        <v>2.9070216627138419</v>
      </c>
      <c r="AK82" s="15">
        <f t="shared" si="25"/>
        <v>1.2676869844763712</v>
      </c>
      <c r="AL82" s="15">
        <f t="shared" si="26"/>
        <v>3.7681263460157934</v>
      </c>
      <c r="AM82" s="15">
        <f t="shared" si="27"/>
        <v>11.120762711864407</v>
      </c>
      <c r="AN82" s="15">
        <v>499.7</v>
      </c>
      <c r="AO82" s="15">
        <v>47691.53</v>
      </c>
      <c r="AP82" s="3">
        <v>280</v>
      </c>
    </row>
    <row r="83" spans="1:42" x14ac:dyDescent="0.3">
      <c r="A83" s="3">
        <v>39</v>
      </c>
      <c r="B83" s="3" t="s">
        <v>41</v>
      </c>
      <c r="C83" s="10">
        <v>1</v>
      </c>
      <c r="D83" s="11">
        <v>44355</v>
      </c>
      <c r="E83" s="12">
        <v>44075</v>
      </c>
      <c r="F83" s="13">
        <v>75</v>
      </c>
      <c r="G83" s="14">
        <v>1</v>
      </c>
      <c r="H83" s="3"/>
      <c r="I83" s="10" t="s">
        <v>43</v>
      </c>
      <c r="J83" s="15">
        <v>441684.47999999998</v>
      </c>
      <c r="K83" s="15">
        <v>5811318.5599999996</v>
      </c>
      <c r="L83" s="15">
        <v>1.4948900000000001</v>
      </c>
      <c r="M83" s="15">
        <v>16446.157287170139</v>
      </c>
      <c r="N83" s="15">
        <v>245.85196067017779</v>
      </c>
      <c r="O83" s="29">
        <v>0.27500000596046448</v>
      </c>
      <c r="P83" s="15">
        <v>70.056079999999994</v>
      </c>
      <c r="Q83" s="15">
        <v>21.270299999999999</v>
      </c>
      <c r="R83" s="15">
        <v>8.6736199999999997</v>
      </c>
      <c r="S83" s="15">
        <v>75.694839999999999</v>
      </c>
      <c r="T83" s="15">
        <v>203.19784999999999</v>
      </c>
      <c r="U83" s="15">
        <v>3.805E-2</v>
      </c>
      <c r="V83" s="15">
        <v>869</v>
      </c>
      <c r="W83" s="15">
        <v>540</v>
      </c>
      <c r="X83" s="15">
        <v>1542</v>
      </c>
      <c r="Y83" s="15">
        <v>5010</v>
      </c>
      <c r="Z83" s="15">
        <f t="shared" si="14"/>
        <v>0.80540540540540539</v>
      </c>
      <c r="AA83" s="15">
        <f t="shared" si="15"/>
        <v>1.6108108108108108</v>
      </c>
      <c r="AB83" s="15">
        <f t="shared" si="16"/>
        <v>0.48126801152737753</v>
      </c>
      <c r="AC83" s="15">
        <f t="shared" si="17"/>
        <v>0.70437149175029767</v>
      </c>
      <c r="AD83" s="15">
        <f t="shared" si="18"/>
        <v>0.52930402930402931</v>
      </c>
      <c r="AE83" s="15">
        <f t="shared" si="19"/>
        <v>1.7718408117964166</v>
      </c>
      <c r="AF83" s="15">
        <f t="shared" si="20"/>
        <v>0.62486486486486481</v>
      </c>
      <c r="AG83" s="15">
        <f t="shared" si="21"/>
        <v>0.89220597061103035</v>
      </c>
      <c r="AH83" s="15">
        <f t="shared" si="22"/>
        <v>2.2490272373540856</v>
      </c>
      <c r="AI83" s="15">
        <f t="shared" si="23"/>
        <v>4.7652474108170306</v>
      </c>
      <c r="AJ83" s="15">
        <f t="shared" si="24"/>
        <v>2.5820470497198476</v>
      </c>
      <c r="AK83" s="15">
        <f t="shared" si="25"/>
        <v>1.0910633248102637</v>
      </c>
      <c r="AL83" s="15">
        <f t="shared" si="26"/>
        <v>3.2490272373540856</v>
      </c>
      <c r="AM83" s="15">
        <f t="shared" si="27"/>
        <v>9.2777777777777786</v>
      </c>
      <c r="AN83" s="15">
        <v>499.7</v>
      </c>
      <c r="AO83" s="15">
        <v>47691.53</v>
      </c>
      <c r="AP83" s="3">
        <v>280</v>
      </c>
    </row>
    <row r="84" spans="1:42" x14ac:dyDescent="0.3">
      <c r="A84" s="3">
        <v>73</v>
      </c>
      <c r="B84" s="3" t="s">
        <v>41</v>
      </c>
      <c r="C84" s="10">
        <v>1</v>
      </c>
      <c r="D84" s="11">
        <v>44355</v>
      </c>
      <c r="E84" s="12">
        <v>44075</v>
      </c>
      <c r="F84" s="13">
        <v>75</v>
      </c>
      <c r="G84" s="14">
        <v>1</v>
      </c>
      <c r="H84" s="3"/>
      <c r="I84" s="10" t="s">
        <v>43</v>
      </c>
      <c r="J84" s="15">
        <v>441418.76</v>
      </c>
      <c r="K84" s="15">
        <v>5811111.7800000003</v>
      </c>
      <c r="L84" s="15">
        <v>1.34884</v>
      </c>
      <c r="M84" s="15">
        <v>12669.329020067151</v>
      </c>
      <c r="N84" s="15">
        <v>170.88897755427379</v>
      </c>
      <c r="O84" s="29">
        <v>0.1200000047683716</v>
      </c>
      <c r="P84" s="15">
        <v>69.615480000000005</v>
      </c>
      <c r="Q84" s="15">
        <v>21.528860000000002</v>
      </c>
      <c r="R84" s="15">
        <v>8.8556600000000003</v>
      </c>
      <c r="S84" s="15">
        <v>75.225650000000002</v>
      </c>
      <c r="T84" s="15">
        <v>226.68369999999999</v>
      </c>
      <c r="U84" s="15">
        <v>6.0049999999999999E-2</v>
      </c>
      <c r="V84" s="15">
        <v>832</v>
      </c>
      <c r="W84" s="15">
        <v>463</v>
      </c>
      <c r="X84" s="15">
        <v>1426</v>
      </c>
      <c r="Y84" s="15">
        <v>5126</v>
      </c>
      <c r="Z84" s="15">
        <f t="shared" si="14"/>
        <v>0.83431740919663622</v>
      </c>
      <c r="AA84" s="15">
        <f t="shared" si="15"/>
        <v>1.6686348183932724</v>
      </c>
      <c r="AB84" s="15">
        <f t="shared" si="16"/>
        <v>0.50979354155637902</v>
      </c>
      <c r="AC84" s="15">
        <f t="shared" si="17"/>
        <v>0.72071164820409528</v>
      </c>
      <c r="AD84" s="15">
        <f t="shared" si="18"/>
        <v>0.56471306471306471</v>
      </c>
      <c r="AE84" s="15">
        <f t="shared" si="19"/>
        <v>1.8687281587637461</v>
      </c>
      <c r="AF84" s="15">
        <f t="shared" si="20"/>
        <v>0.6620146716765074</v>
      </c>
      <c r="AG84" s="15">
        <f t="shared" si="21"/>
        <v>0.90966814553121367</v>
      </c>
      <c r="AH84" s="15">
        <f t="shared" si="22"/>
        <v>2.594670406732118</v>
      </c>
      <c r="AI84" s="15">
        <f t="shared" si="23"/>
        <v>5.1610576923076925</v>
      </c>
      <c r="AJ84" s="15">
        <f t="shared" si="24"/>
        <v>2.8987306669752684</v>
      </c>
      <c r="AK84" s="15">
        <f t="shared" si="25"/>
        <v>1.2104727495098717</v>
      </c>
      <c r="AL84" s="15">
        <f t="shared" si="26"/>
        <v>3.594670406732118</v>
      </c>
      <c r="AM84" s="15">
        <f t="shared" si="27"/>
        <v>11.071274298056155</v>
      </c>
      <c r="AN84" s="15">
        <v>499.7</v>
      </c>
      <c r="AO84" s="15">
        <v>47691.53</v>
      </c>
      <c r="AP84" s="3">
        <v>280</v>
      </c>
    </row>
    <row r="85" spans="1:42" x14ac:dyDescent="0.3">
      <c r="A85" s="3" t="s">
        <v>44</v>
      </c>
      <c r="B85" s="3" t="s">
        <v>41</v>
      </c>
      <c r="C85" s="10">
        <v>1</v>
      </c>
      <c r="D85" s="11">
        <v>44355</v>
      </c>
      <c r="E85" s="12">
        <v>44075</v>
      </c>
      <c r="F85" s="13">
        <v>75</v>
      </c>
      <c r="G85" s="14">
        <v>1</v>
      </c>
      <c r="H85" s="3"/>
      <c r="I85" s="3" t="s">
        <v>45</v>
      </c>
      <c r="J85" s="15">
        <v>440152.78</v>
      </c>
      <c r="K85" s="15">
        <v>5810630.9800000004</v>
      </c>
      <c r="L85" s="15">
        <v>1.4672099999999999</v>
      </c>
      <c r="M85" s="15">
        <v>20169.541736540759</v>
      </c>
      <c r="N85" s="15">
        <v>295.92953331269968</v>
      </c>
      <c r="O85" s="29">
        <v>0.29600000381469732</v>
      </c>
      <c r="P85" s="15">
        <v>69.454999999999998</v>
      </c>
      <c r="Q85" s="15">
        <v>23.935420000000001</v>
      </c>
      <c r="R85" s="15">
        <v>6.6095800000000002</v>
      </c>
      <c r="S85" s="15">
        <v>81.437910000000002</v>
      </c>
      <c r="T85" s="15">
        <v>214.68851000000001</v>
      </c>
      <c r="U85" s="15">
        <v>3.95E-2</v>
      </c>
      <c r="V85" s="15">
        <v>827</v>
      </c>
      <c r="W85" s="15">
        <v>420</v>
      </c>
      <c r="X85" s="15">
        <v>1493</v>
      </c>
      <c r="Y85" s="15">
        <v>5368</v>
      </c>
      <c r="Z85" s="15">
        <f t="shared" si="14"/>
        <v>0.85487214927436073</v>
      </c>
      <c r="AA85" s="15">
        <f t="shared" si="15"/>
        <v>1.7097442985487215</v>
      </c>
      <c r="AB85" s="15">
        <f t="shared" si="16"/>
        <v>0.56089911134343962</v>
      </c>
      <c r="AC85" s="15">
        <f t="shared" si="17"/>
        <v>0.73301049233252624</v>
      </c>
      <c r="AD85" s="15">
        <f t="shared" si="18"/>
        <v>0.56478647427488704</v>
      </c>
      <c r="AE85" s="15">
        <f t="shared" si="19"/>
        <v>1.9397835973028068</v>
      </c>
      <c r="AF85" s="15">
        <f t="shared" si="20"/>
        <v>0.66948859709744302</v>
      </c>
      <c r="AG85" s="15">
        <f t="shared" si="21"/>
        <v>0.92175185121323011</v>
      </c>
      <c r="AH85" s="15">
        <f t="shared" si="22"/>
        <v>2.595445411922304</v>
      </c>
      <c r="AI85" s="15">
        <f t="shared" si="23"/>
        <v>5.4909310761789598</v>
      </c>
      <c r="AJ85" s="15">
        <f t="shared" si="24"/>
        <v>3.1735166743541243</v>
      </c>
      <c r="AK85" s="15">
        <f t="shared" si="25"/>
        <v>1.210732201344513</v>
      </c>
      <c r="AL85" s="15">
        <f t="shared" si="26"/>
        <v>3.595445411922304</v>
      </c>
      <c r="AM85" s="15">
        <f t="shared" si="27"/>
        <v>12.780952380952382</v>
      </c>
      <c r="AN85" s="15">
        <v>499.7</v>
      </c>
      <c r="AO85" s="15">
        <v>47691.53</v>
      </c>
      <c r="AP85" s="3">
        <v>280</v>
      </c>
    </row>
    <row r="86" spans="1:42" x14ac:dyDescent="0.3">
      <c r="A86" s="3" t="s">
        <v>46</v>
      </c>
      <c r="B86" s="3" t="s">
        <v>41</v>
      </c>
      <c r="C86" s="10">
        <v>1</v>
      </c>
      <c r="D86" s="11">
        <v>44355</v>
      </c>
      <c r="E86" s="12">
        <v>44075</v>
      </c>
      <c r="F86" s="13">
        <v>75</v>
      </c>
      <c r="G86" s="14">
        <v>1</v>
      </c>
      <c r="H86" s="3"/>
      <c r="I86" s="3" t="s">
        <v>47</v>
      </c>
      <c r="J86" s="15">
        <v>440190.92</v>
      </c>
      <c r="K86" s="15">
        <v>5810650.8300000001</v>
      </c>
      <c r="L86" s="15">
        <v>1.3093399999999999</v>
      </c>
      <c r="M86" s="15">
        <v>15823.990221188389</v>
      </c>
      <c r="N86" s="15">
        <v>207.18983356210811</v>
      </c>
      <c r="O86" s="29">
        <v>0.29100000858306879</v>
      </c>
      <c r="P86" s="15">
        <v>70.37961</v>
      </c>
      <c r="Q86" s="15">
        <v>23.23723</v>
      </c>
      <c r="R86" s="15">
        <v>6.3831600000000002</v>
      </c>
      <c r="S86" s="15">
        <v>82.257480000000001</v>
      </c>
      <c r="T86" s="15">
        <v>153.43994000000001</v>
      </c>
      <c r="U86" s="15">
        <v>3.9109999999999999E-2</v>
      </c>
      <c r="V86" s="15">
        <v>836</v>
      </c>
      <c r="W86" s="15">
        <v>409</v>
      </c>
      <c r="X86" s="15">
        <v>1540</v>
      </c>
      <c r="Y86" s="15">
        <v>5228</v>
      </c>
      <c r="Z86" s="15">
        <f t="shared" si="14"/>
        <v>0.8548873514280646</v>
      </c>
      <c r="AA86" s="15">
        <f t="shared" si="15"/>
        <v>1.7097747028561292</v>
      </c>
      <c r="AB86" s="15">
        <f t="shared" si="16"/>
        <v>0.58029758850692659</v>
      </c>
      <c r="AC86" s="15">
        <f t="shared" si="17"/>
        <v>0.72427440633245388</v>
      </c>
      <c r="AD86" s="15">
        <f t="shared" si="18"/>
        <v>0.54491725768321508</v>
      </c>
      <c r="AE86" s="15">
        <f t="shared" si="19"/>
        <v>1.9398286799987119</v>
      </c>
      <c r="AF86" s="15">
        <f t="shared" si="20"/>
        <v>0.65424871385488736</v>
      </c>
      <c r="AG86" s="15">
        <f t="shared" si="21"/>
        <v>0.9217605089834251</v>
      </c>
      <c r="AH86" s="15">
        <f t="shared" si="22"/>
        <v>2.3948051948051949</v>
      </c>
      <c r="AI86" s="15">
        <f t="shared" si="23"/>
        <v>5.2535885167464116</v>
      </c>
      <c r="AJ86" s="15">
        <f t="shared" si="24"/>
        <v>3.1737393379361563</v>
      </c>
      <c r="AK86" s="15">
        <f t="shared" si="25"/>
        <v>1.142353132546484</v>
      </c>
      <c r="AL86" s="15">
        <f t="shared" si="26"/>
        <v>3.3948051948051949</v>
      </c>
      <c r="AM86" s="15">
        <f t="shared" si="27"/>
        <v>12.78239608801956</v>
      </c>
      <c r="AN86" s="15">
        <v>499.7</v>
      </c>
      <c r="AO86" s="15">
        <v>47691.53</v>
      </c>
      <c r="AP86" s="3">
        <v>280</v>
      </c>
    </row>
    <row r="87" spans="1:42" x14ac:dyDescent="0.3">
      <c r="A87" s="3">
        <v>13</v>
      </c>
      <c r="B87" s="3" t="s">
        <v>51</v>
      </c>
      <c r="C87" s="10">
        <v>4</v>
      </c>
      <c r="D87" s="11">
        <v>44355</v>
      </c>
      <c r="E87" s="12">
        <v>44092</v>
      </c>
      <c r="F87" s="13" t="s">
        <v>68</v>
      </c>
      <c r="G87" s="14">
        <v>1</v>
      </c>
      <c r="H87" s="3"/>
      <c r="I87" s="10" t="s">
        <v>43</v>
      </c>
      <c r="J87" s="15">
        <v>441221.24</v>
      </c>
      <c r="K87" s="15">
        <v>5810962.3600000003</v>
      </c>
      <c r="L87" s="15">
        <v>1.1857</v>
      </c>
      <c r="M87" s="15">
        <v>12860.51604586923</v>
      </c>
      <c r="N87" s="15">
        <v>152.48713875587151</v>
      </c>
      <c r="O87" s="29">
        <v>0.23800000548362729</v>
      </c>
      <c r="P87" s="15">
        <v>72.744730000000004</v>
      </c>
      <c r="Q87" s="15">
        <v>19.664549999999998</v>
      </c>
      <c r="R87" s="15">
        <v>7.5907200000000001</v>
      </c>
      <c r="S87" s="15">
        <v>78.651049999999998</v>
      </c>
      <c r="T87" s="15">
        <v>187.69893999999999</v>
      </c>
      <c r="U87" s="15">
        <v>4.6629999999999998E-2</v>
      </c>
      <c r="V87" s="15">
        <v>537</v>
      </c>
      <c r="W87" s="15">
        <v>313</v>
      </c>
      <c r="X87" s="15">
        <v>923</v>
      </c>
      <c r="Y87" s="15">
        <v>4943</v>
      </c>
      <c r="Z87" s="15">
        <f t="shared" si="14"/>
        <v>0.88089802130898021</v>
      </c>
      <c r="AA87" s="15">
        <f t="shared" si="15"/>
        <v>1.7617960426179604</v>
      </c>
      <c r="AB87" s="15">
        <f t="shared" si="16"/>
        <v>0.49352750809061491</v>
      </c>
      <c r="AC87" s="15">
        <f t="shared" si="17"/>
        <v>0.80401459854014601</v>
      </c>
      <c r="AD87" s="15">
        <f t="shared" si="18"/>
        <v>0.68530514831230827</v>
      </c>
      <c r="AE87" s="15">
        <f t="shared" si="19"/>
        <v>2.0324132602893665</v>
      </c>
      <c r="AF87" s="15">
        <f t="shared" si="20"/>
        <v>0.76484018264840181</v>
      </c>
      <c r="AG87" s="15">
        <f t="shared" si="21"/>
        <v>0.93667213054322929</v>
      </c>
      <c r="AH87" s="15">
        <f t="shared" si="22"/>
        <v>4.3553629469122424</v>
      </c>
      <c r="AI87" s="15">
        <f t="shared" si="23"/>
        <v>8.2048417132216009</v>
      </c>
      <c r="AJ87" s="15">
        <f t="shared" si="24"/>
        <v>3.6097834042713211</v>
      </c>
      <c r="AK87" s="15">
        <f t="shared" si="25"/>
        <v>1.7276436699411213</v>
      </c>
      <c r="AL87" s="15">
        <f t="shared" si="26"/>
        <v>5.3553629469122424</v>
      </c>
      <c r="AM87" s="15">
        <f t="shared" si="27"/>
        <v>15.792332268370608</v>
      </c>
      <c r="AN87" s="15">
        <v>480.4</v>
      </c>
      <c r="AO87" s="15">
        <v>42997.38</v>
      </c>
      <c r="AP87" s="3">
        <v>263</v>
      </c>
    </row>
    <row r="88" spans="1:42" x14ac:dyDescent="0.3">
      <c r="A88" s="3">
        <v>49</v>
      </c>
      <c r="B88" s="3" t="s">
        <v>51</v>
      </c>
      <c r="C88" s="10">
        <v>4</v>
      </c>
      <c r="D88" s="11">
        <v>44355</v>
      </c>
      <c r="E88" s="12">
        <v>44092</v>
      </c>
      <c r="F88" s="13" t="s">
        <v>68</v>
      </c>
      <c r="G88" s="14">
        <v>1</v>
      </c>
      <c r="H88" s="3"/>
      <c r="I88" s="10" t="s">
        <v>43</v>
      </c>
      <c r="J88" s="15">
        <v>441473.87</v>
      </c>
      <c r="K88" s="15">
        <v>5811132.79</v>
      </c>
      <c r="L88" s="15">
        <v>1.1521300000000001</v>
      </c>
      <c r="M88" s="15">
        <v>11631.055904309311</v>
      </c>
      <c r="N88" s="15">
        <v>134.00488439031889</v>
      </c>
      <c r="O88" s="29">
        <v>0.23500001430511469</v>
      </c>
      <c r="P88" s="15">
        <v>71.105419999999995</v>
      </c>
      <c r="Q88" s="15">
        <v>20.649319999999999</v>
      </c>
      <c r="R88" s="15">
        <v>8.24526</v>
      </c>
      <c r="S88" s="15">
        <v>76.938540000000003</v>
      </c>
      <c r="T88" s="15">
        <v>142.12702999999999</v>
      </c>
      <c r="U88" s="15">
        <v>2.8490000000000001E-2</v>
      </c>
      <c r="V88" s="15">
        <v>513</v>
      </c>
      <c r="W88" s="15">
        <v>318</v>
      </c>
      <c r="X88" s="15">
        <v>862</v>
      </c>
      <c r="Y88" s="15">
        <v>4581</v>
      </c>
      <c r="Z88" s="15">
        <f t="shared" si="14"/>
        <v>0.87017758726270666</v>
      </c>
      <c r="AA88" s="15">
        <f t="shared" si="15"/>
        <v>1.7403551745254133</v>
      </c>
      <c r="AB88" s="15">
        <f t="shared" si="16"/>
        <v>0.46101694915254238</v>
      </c>
      <c r="AC88" s="15">
        <f t="shared" si="17"/>
        <v>0.79858657243816256</v>
      </c>
      <c r="AD88" s="15">
        <f t="shared" si="18"/>
        <v>0.68326290648539412</v>
      </c>
      <c r="AE88" s="15">
        <f t="shared" si="19"/>
        <v>1.9938449449973807</v>
      </c>
      <c r="AF88" s="15">
        <f t="shared" si="20"/>
        <v>0.75913451724841807</v>
      </c>
      <c r="AG88" s="15">
        <f t="shared" si="21"/>
        <v>0.93057579082233133</v>
      </c>
      <c r="AH88" s="15">
        <f t="shared" si="22"/>
        <v>4.3143851508120648</v>
      </c>
      <c r="AI88" s="15">
        <f t="shared" si="23"/>
        <v>7.9298245614035086</v>
      </c>
      <c r="AJ88" s="15">
        <f t="shared" si="24"/>
        <v>3.4154509516069878</v>
      </c>
      <c r="AK88" s="15">
        <f t="shared" si="25"/>
        <v>1.7169331197927531</v>
      </c>
      <c r="AL88" s="15">
        <f t="shared" si="26"/>
        <v>5.3143851508120648</v>
      </c>
      <c r="AM88" s="15">
        <f t="shared" si="27"/>
        <v>14.40566037735849</v>
      </c>
      <c r="AN88" s="15">
        <v>480.4</v>
      </c>
      <c r="AO88" s="15">
        <v>42997.38</v>
      </c>
      <c r="AP88" s="3">
        <v>263</v>
      </c>
    </row>
    <row r="89" spans="1:42" x14ac:dyDescent="0.3">
      <c r="A89" s="3">
        <v>81</v>
      </c>
      <c r="B89" s="3" t="s">
        <v>51</v>
      </c>
      <c r="C89" s="10">
        <v>4</v>
      </c>
      <c r="D89" s="11">
        <v>44355</v>
      </c>
      <c r="E89" s="12">
        <v>44092</v>
      </c>
      <c r="F89" s="13" t="s">
        <v>68</v>
      </c>
      <c r="G89" s="14">
        <v>1</v>
      </c>
      <c r="H89" s="3"/>
      <c r="I89" s="10" t="s">
        <v>43</v>
      </c>
      <c r="J89" s="15">
        <v>441759.19</v>
      </c>
      <c r="K89" s="15">
        <v>5811293.7800000003</v>
      </c>
      <c r="L89" s="15">
        <v>1.1976899999999999</v>
      </c>
      <c r="M89" s="15">
        <v>12260.561449277769</v>
      </c>
      <c r="N89" s="15">
        <v>146.84351842185501</v>
      </c>
      <c r="O89" s="29">
        <v>0.2330000102519989</v>
      </c>
      <c r="P89" s="15">
        <v>71.63561</v>
      </c>
      <c r="Q89" s="15">
        <v>20.33278</v>
      </c>
      <c r="R89" s="15">
        <v>8.0316100000000006</v>
      </c>
      <c r="S89" s="15">
        <v>74.020489999999995</v>
      </c>
      <c r="T89" s="15">
        <v>157.38427999999999</v>
      </c>
      <c r="U89" s="15">
        <v>3.2480000000000002E-2</v>
      </c>
      <c r="V89" s="15">
        <v>527</v>
      </c>
      <c r="W89" s="15">
        <v>363</v>
      </c>
      <c r="X89" s="15">
        <v>863</v>
      </c>
      <c r="Y89" s="15">
        <v>4729</v>
      </c>
      <c r="Z89" s="15">
        <f t="shared" si="14"/>
        <v>0.85742340926944227</v>
      </c>
      <c r="AA89" s="15">
        <f t="shared" si="15"/>
        <v>1.7148468185388845</v>
      </c>
      <c r="AB89" s="15">
        <f t="shared" si="16"/>
        <v>0.40783034257748779</v>
      </c>
      <c r="AC89" s="15">
        <f t="shared" si="17"/>
        <v>0.79946727549467278</v>
      </c>
      <c r="AD89" s="15">
        <f t="shared" si="18"/>
        <v>0.69134477825464946</v>
      </c>
      <c r="AE89" s="15">
        <f t="shared" si="19"/>
        <v>1.9486895665214599</v>
      </c>
      <c r="AF89" s="15">
        <f t="shared" si="20"/>
        <v>0.75923016496465046</v>
      </c>
      <c r="AG89" s="15">
        <f t="shared" si="21"/>
        <v>0.9232320919227277</v>
      </c>
      <c r="AH89" s="15">
        <f t="shared" si="22"/>
        <v>4.4797219003476245</v>
      </c>
      <c r="AI89" s="15">
        <f t="shared" si="23"/>
        <v>7.9734345351043636</v>
      </c>
      <c r="AJ89" s="15">
        <f t="shared" si="24"/>
        <v>3.2113395010225103</v>
      </c>
      <c r="AK89" s="15">
        <f t="shared" si="25"/>
        <v>1.7598387266560325</v>
      </c>
      <c r="AL89" s="15">
        <f t="shared" si="26"/>
        <v>5.4797219003476245</v>
      </c>
      <c r="AM89" s="15">
        <f t="shared" si="27"/>
        <v>13.02754820936639</v>
      </c>
      <c r="AN89" s="15">
        <v>480.4</v>
      </c>
      <c r="AO89" s="15">
        <v>42997.38</v>
      </c>
      <c r="AP89" s="3">
        <v>263</v>
      </c>
    </row>
    <row r="90" spans="1:42" x14ac:dyDescent="0.3">
      <c r="A90" s="3" t="s">
        <v>52</v>
      </c>
      <c r="B90" s="3" t="s">
        <v>51</v>
      </c>
      <c r="C90" s="10">
        <v>4</v>
      </c>
      <c r="D90" s="11">
        <v>44355</v>
      </c>
      <c r="E90" s="12">
        <v>44092</v>
      </c>
      <c r="F90" s="13" t="s">
        <v>68</v>
      </c>
      <c r="G90" s="14">
        <v>1</v>
      </c>
      <c r="H90" s="3"/>
      <c r="I90" s="3" t="s">
        <v>45</v>
      </c>
      <c r="J90" s="15">
        <v>440878.02</v>
      </c>
      <c r="K90" s="15">
        <v>5811222.6399999997</v>
      </c>
      <c r="L90" s="15">
        <v>1.16414</v>
      </c>
      <c r="M90" s="15">
        <v>11383.78353716106</v>
      </c>
      <c r="N90" s="15">
        <v>132.52317766950679</v>
      </c>
      <c r="O90" s="29">
        <v>0.24200001358985901</v>
      </c>
      <c r="P90" s="15">
        <v>69.982029999999995</v>
      </c>
      <c r="Q90" s="15">
        <v>23.574069999999999</v>
      </c>
      <c r="R90" s="15">
        <v>6.4439099999999998</v>
      </c>
      <c r="S90" s="15">
        <v>82.622249999999994</v>
      </c>
      <c r="T90" s="15">
        <v>113.21368</v>
      </c>
      <c r="U90" s="15">
        <v>9.5099999999999994E-3</v>
      </c>
      <c r="V90" s="15">
        <v>511</v>
      </c>
      <c r="W90" s="15">
        <v>303</v>
      </c>
      <c r="X90" s="15">
        <v>845</v>
      </c>
      <c r="Y90" s="15">
        <v>4371</v>
      </c>
      <c r="Z90" s="15">
        <f t="shared" si="14"/>
        <v>0.87034659820282412</v>
      </c>
      <c r="AA90" s="15">
        <f t="shared" si="15"/>
        <v>1.7406931964056482</v>
      </c>
      <c r="AB90" s="15">
        <f t="shared" si="16"/>
        <v>0.47212543554006969</v>
      </c>
      <c r="AC90" s="15">
        <f t="shared" si="17"/>
        <v>0.79065956575174112</v>
      </c>
      <c r="AD90" s="15">
        <f t="shared" si="18"/>
        <v>0.67599693251533743</v>
      </c>
      <c r="AE90" s="15">
        <f t="shared" si="19"/>
        <v>1.9944304989017887</v>
      </c>
      <c r="AF90" s="15">
        <f t="shared" si="20"/>
        <v>0.75438596491228072</v>
      </c>
      <c r="AG90" s="15">
        <f t="shared" si="21"/>
        <v>0.93067209774108051</v>
      </c>
      <c r="AH90" s="15">
        <f t="shared" si="22"/>
        <v>4.1727810650887571</v>
      </c>
      <c r="AI90" s="15">
        <f t="shared" si="23"/>
        <v>7.5538160469667321</v>
      </c>
      <c r="AJ90" s="15">
        <f t="shared" si="24"/>
        <v>3.4183401495245871</v>
      </c>
      <c r="AK90" s="15">
        <f t="shared" si="25"/>
        <v>1.6795199314262641</v>
      </c>
      <c r="AL90" s="15">
        <f t="shared" si="26"/>
        <v>5.1727810650887571</v>
      </c>
      <c r="AM90" s="15">
        <f t="shared" si="27"/>
        <v>14.425742574257425</v>
      </c>
      <c r="AN90" s="15">
        <v>480.4</v>
      </c>
      <c r="AO90" s="15">
        <v>42997.38</v>
      </c>
      <c r="AP90" s="3">
        <v>263</v>
      </c>
    </row>
    <row r="91" spans="1:42" x14ac:dyDescent="0.3">
      <c r="A91" s="3" t="s">
        <v>53</v>
      </c>
      <c r="B91" s="3" t="s">
        <v>51</v>
      </c>
      <c r="C91" s="10">
        <v>4</v>
      </c>
      <c r="D91" s="11">
        <v>44355</v>
      </c>
      <c r="E91" s="12">
        <v>44092</v>
      </c>
      <c r="F91" s="13" t="s">
        <v>68</v>
      </c>
      <c r="G91" s="14">
        <v>1</v>
      </c>
      <c r="H91" s="3"/>
      <c r="I91" s="3" t="s">
        <v>47</v>
      </c>
      <c r="J91" s="15">
        <v>440878.02</v>
      </c>
      <c r="K91" s="15">
        <v>5811187.4800000004</v>
      </c>
      <c r="L91" s="15">
        <v>1.12138</v>
      </c>
      <c r="M91" s="15">
        <v>11568.13711289841</v>
      </c>
      <c r="N91" s="15">
        <v>129.72277595662021</v>
      </c>
      <c r="O91" s="29">
        <v>0.23900000751018519</v>
      </c>
      <c r="P91" s="15">
        <v>69.491380000000007</v>
      </c>
      <c r="Q91" s="15">
        <v>23.874639999999999</v>
      </c>
      <c r="R91" s="15">
        <v>6.6339899999999998</v>
      </c>
      <c r="S91" s="15">
        <v>82.38579</v>
      </c>
      <c r="T91" s="15">
        <v>40.231529999999999</v>
      </c>
      <c r="U91" s="15">
        <v>2.128E-2</v>
      </c>
      <c r="V91" s="15">
        <v>502</v>
      </c>
      <c r="W91" s="15">
        <v>310</v>
      </c>
      <c r="X91" s="15">
        <v>840</v>
      </c>
      <c r="Y91" s="15">
        <v>4292</v>
      </c>
      <c r="Z91" s="15">
        <f t="shared" si="14"/>
        <v>0.86527596697088227</v>
      </c>
      <c r="AA91" s="15">
        <f t="shared" si="15"/>
        <v>1.7305519339417645</v>
      </c>
      <c r="AB91" s="15">
        <f t="shared" si="16"/>
        <v>0.46086956521739131</v>
      </c>
      <c r="AC91" s="15">
        <f t="shared" si="17"/>
        <v>0.79057154776804339</v>
      </c>
      <c r="AD91" s="15">
        <f t="shared" si="18"/>
        <v>0.67264224473889322</v>
      </c>
      <c r="AE91" s="15">
        <f t="shared" si="19"/>
        <v>1.9763748262854874</v>
      </c>
      <c r="AF91" s="15">
        <f t="shared" si="20"/>
        <v>0.75010864841373315</v>
      </c>
      <c r="AG91" s="15">
        <f t="shared" si="21"/>
        <v>0.92776479295389436</v>
      </c>
      <c r="AH91" s="15">
        <f t="shared" si="22"/>
        <v>4.1095238095238091</v>
      </c>
      <c r="AI91" s="15">
        <f t="shared" si="23"/>
        <v>7.5498007968127485</v>
      </c>
      <c r="AJ91" s="15">
        <f t="shared" si="24"/>
        <v>3.3338580288279847</v>
      </c>
      <c r="AK91" s="15">
        <f t="shared" si="25"/>
        <v>1.6626001684247549</v>
      </c>
      <c r="AL91" s="15">
        <f t="shared" si="26"/>
        <v>5.1095238095238091</v>
      </c>
      <c r="AM91" s="15">
        <f t="shared" si="27"/>
        <v>13.845161290322581</v>
      </c>
      <c r="AN91" s="15">
        <v>480.4</v>
      </c>
      <c r="AO91" s="15">
        <v>42997.38</v>
      </c>
      <c r="AP91" s="3">
        <v>263</v>
      </c>
    </row>
    <row r="92" spans="1:42" x14ac:dyDescent="0.3">
      <c r="A92" s="3">
        <v>60</v>
      </c>
      <c r="B92" s="3" t="s">
        <v>69</v>
      </c>
      <c r="C92" s="10">
        <v>5</v>
      </c>
      <c r="D92" s="11">
        <v>44355</v>
      </c>
      <c r="E92" s="22">
        <v>44287</v>
      </c>
      <c r="F92" s="13" t="s">
        <v>70</v>
      </c>
      <c r="G92" s="14">
        <v>1</v>
      </c>
      <c r="H92" s="3"/>
      <c r="I92" s="10" t="s">
        <v>43</v>
      </c>
      <c r="J92" s="15">
        <v>441564.38</v>
      </c>
      <c r="K92" s="15">
        <v>5811002.5599999996</v>
      </c>
      <c r="L92" s="15">
        <v>3.2656649999999998</v>
      </c>
      <c r="M92" s="15">
        <v>200.98578993270459</v>
      </c>
      <c r="N92" s="15">
        <v>6.563522596805857</v>
      </c>
      <c r="O92" s="29">
        <v>8.2000002264976501E-2</v>
      </c>
      <c r="P92" s="15">
        <v>81.505740000000003</v>
      </c>
      <c r="Q92" s="15">
        <v>14.09051</v>
      </c>
      <c r="R92" s="15">
        <v>4.4037499999999996</v>
      </c>
      <c r="S92" s="15">
        <v>71.863919999999993</v>
      </c>
      <c r="T92" s="15">
        <v>59.005389999999998</v>
      </c>
      <c r="U92" s="15">
        <v>7.2899999999999996E-3</v>
      </c>
      <c r="V92" s="15">
        <v>967</v>
      </c>
      <c r="W92" s="15">
        <v>897</v>
      </c>
      <c r="X92" s="15">
        <v>1639</v>
      </c>
      <c r="Y92" s="15">
        <v>4097</v>
      </c>
      <c r="Z92" s="15">
        <f t="shared" si="14"/>
        <v>0.64076892270724872</v>
      </c>
      <c r="AA92" s="15">
        <f t="shared" si="15"/>
        <v>1.2815378454144974</v>
      </c>
      <c r="AB92" s="15">
        <f t="shared" si="16"/>
        <v>0.29258675078864355</v>
      </c>
      <c r="AC92" s="15">
        <f t="shared" si="17"/>
        <v>0.61808846761453395</v>
      </c>
      <c r="AD92" s="15">
        <f t="shared" si="18"/>
        <v>0.42852161785216181</v>
      </c>
      <c r="AE92" s="15">
        <f t="shared" si="19"/>
        <v>1.2798361809688361</v>
      </c>
      <c r="AF92" s="15">
        <f t="shared" si="20"/>
        <v>0.49219062875450542</v>
      </c>
      <c r="AG92" s="15">
        <f t="shared" si="21"/>
        <v>0.78103844064025907</v>
      </c>
      <c r="AH92" s="15">
        <f t="shared" si="22"/>
        <v>1.4996949359365468</v>
      </c>
      <c r="AI92" s="15">
        <f t="shared" si="23"/>
        <v>3.2368148914167527</v>
      </c>
      <c r="AJ92" s="15">
        <f t="shared" si="24"/>
        <v>1.5119223526006282</v>
      </c>
      <c r="AK92" s="15">
        <f t="shared" si="25"/>
        <v>0.80165559951404508</v>
      </c>
      <c r="AL92" s="15">
        <f t="shared" si="26"/>
        <v>2.4996949359365468</v>
      </c>
      <c r="AM92" s="15">
        <f t="shared" si="27"/>
        <v>4.5674470457079153</v>
      </c>
      <c r="AN92" s="15">
        <v>144.29999999999899</v>
      </c>
      <c r="AO92" s="15">
        <v>25391</v>
      </c>
      <c r="AP92" s="3">
        <v>68</v>
      </c>
    </row>
    <row r="93" spans="1:42" x14ac:dyDescent="0.3">
      <c r="A93" s="3">
        <v>96</v>
      </c>
      <c r="B93" s="3" t="s">
        <v>69</v>
      </c>
      <c r="C93" s="10">
        <v>5</v>
      </c>
      <c r="D93" s="11">
        <v>44355</v>
      </c>
      <c r="E93" s="22">
        <v>44287</v>
      </c>
      <c r="F93" s="13" t="s">
        <v>70</v>
      </c>
      <c r="G93" s="14">
        <v>1</v>
      </c>
      <c r="H93" s="3"/>
      <c r="I93" s="10" t="s">
        <v>43</v>
      </c>
      <c r="J93" s="15">
        <v>441916.88</v>
      </c>
      <c r="K93" s="15">
        <v>5811198.4299999997</v>
      </c>
      <c r="L93" s="15">
        <v>3.800535</v>
      </c>
      <c r="M93" s="15">
        <v>371.17706068772702</v>
      </c>
      <c r="N93" s="15">
        <v>14.10671410340831</v>
      </c>
      <c r="O93" s="29">
        <v>5.2000001072883613E-2</v>
      </c>
      <c r="P93" s="15">
        <v>80.048159999999996</v>
      </c>
      <c r="Q93" s="15">
        <v>15.05542</v>
      </c>
      <c r="R93" s="15">
        <v>4.89642</v>
      </c>
      <c r="S93" s="15">
        <v>70.104650000000007</v>
      </c>
      <c r="T93" s="15">
        <v>270</v>
      </c>
      <c r="U93" s="15">
        <v>2.5000000000000001E-3</v>
      </c>
      <c r="V93" s="15">
        <v>1359</v>
      </c>
      <c r="W93" s="15">
        <v>1519</v>
      </c>
      <c r="X93" s="15">
        <v>2023</v>
      </c>
      <c r="Y93" s="15">
        <v>3893</v>
      </c>
      <c r="Z93" s="15">
        <f t="shared" si="14"/>
        <v>0.43865484109386549</v>
      </c>
      <c r="AA93" s="15">
        <f t="shared" si="15"/>
        <v>0.87730968218773098</v>
      </c>
      <c r="AB93" s="15">
        <f t="shared" si="16"/>
        <v>0.14229249011857709</v>
      </c>
      <c r="AC93" s="15">
        <f t="shared" si="17"/>
        <v>0.48248286367098248</v>
      </c>
      <c r="AD93" s="15">
        <f t="shared" si="18"/>
        <v>0.31609195402298851</v>
      </c>
      <c r="AE93" s="15">
        <f t="shared" si="19"/>
        <v>0.78717703856968535</v>
      </c>
      <c r="AF93" s="15">
        <f t="shared" si="20"/>
        <v>0.34552845528455284</v>
      </c>
      <c r="AG93" s="15">
        <f t="shared" si="21"/>
        <v>0.60978192294760447</v>
      </c>
      <c r="AH93" s="15">
        <f t="shared" si="22"/>
        <v>0.92436974789915971</v>
      </c>
      <c r="AI93" s="15">
        <f t="shared" si="23"/>
        <v>1.8646063281824872</v>
      </c>
      <c r="AJ93" s="15">
        <f t="shared" si="24"/>
        <v>0.82798588588595967</v>
      </c>
      <c r="AK93" s="15">
        <f t="shared" si="25"/>
        <v>0.54054217213200184</v>
      </c>
      <c r="AL93" s="15">
        <f t="shared" si="26"/>
        <v>1.9243697478991597</v>
      </c>
      <c r="AM93" s="15">
        <f t="shared" si="27"/>
        <v>2.5628703094140883</v>
      </c>
      <c r="AN93" s="15">
        <v>144.29999999999899</v>
      </c>
      <c r="AO93" s="15">
        <v>25391</v>
      </c>
      <c r="AP93" s="3">
        <v>68</v>
      </c>
    </row>
    <row r="94" spans="1:42" x14ac:dyDescent="0.3">
      <c r="A94" s="3">
        <v>105</v>
      </c>
      <c r="B94" s="3" t="s">
        <v>69</v>
      </c>
      <c r="C94" s="10">
        <v>5</v>
      </c>
      <c r="D94" s="11">
        <v>44355</v>
      </c>
      <c r="E94" s="22">
        <v>44287</v>
      </c>
      <c r="F94" s="13" t="s">
        <v>70</v>
      </c>
      <c r="G94" s="14">
        <v>1</v>
      </c>
      <c r="H94" s="3"/>
      <c r="I94" s="10" t="s">
        <v>43</v>
      </c>
      <c r="J94" s="15">
        <v>442032.1</v>
      </c>
      <c r="K94" s="15">
        <v>5811357.8499999996</v>
      </c>
      <c r="L94" s="15">
        <v>2.6871749999999999</v>
      </c>
      <c r="M94" s="15">
        <v>92.922063323823579</v>
      </c>
      <c r="N94" s="15">
        <v>2.496978455121956</v>
      </c>
      <c r="O94" s="29">
        <v>9.0000003576278687E-2</v>
      </c>
      <c r="P94" s="15">
        <v>80.582890000000006</v>
      </c>
      <c r="Q94" s="15">
        <v>14.703239999999999</v>
      </c>
      <c r="R94" s="15">
        <v>4.71387</v>
      </c>
      <c r="S94" s="15">
        <v>70.578119999999998</v>
      </c>
      <c r="T94" s="15">
        <v>66.795379999999994</v>
      </c>
      <c r="U94" s="15">
        <v>9.5099999999999994E-3</v>
      </c>
      <c r="V94" s="15">
        <v>950</v>
      </c>
      <c r="W94" s="15">
        <v>902</v>
      </c>
      <c r="X94" s="15">
        <v>1620</v>
      </c>
      <c r="Y94" s="15">
        <v>4066</v>
      </c>
      <c r="Z94" s="15">
        <f t="shared" si="14"/>
        <v>0.63687600644122389</v>
      </c>
      <c r="AA94" s="15">
        <f t="shared" si="15"/>
        <v>1.2737520128824478</v>
      </c>
      <c r="AB94" s="15">
        <f t="shared" si="16"/>
        <v>0.28469468675654241</v>
      </c>
      <c r="AC94" s="15">
        <f t="shared" si="17"/>
        <v>0.62121212121212122</v>
      </c>
      <c r="AD94" s="15">
        <f t="shared" si="18"/>
        <v>0.43017938797045374</v>
      </c>
      <c r="AE94" s="15">
        <f t="shared" si="19"/>
        <v>1.2692961905067557</v>
      </c>
      <c r="AF94" s="15">
        <f t="shared" si="20"/>
        <v>0.49235104669887281</v>
      </c>
      <c r="AG94" s="15">
        <f t="shared" si="21"/>
        <v>0.77813912461533619</v>
      </c>
      <c r="AH94" s="15">
        <f t="shared" si="22"/>
        <v>1.5098765432098764</v>
      </c>
      <c r="AI94" s="15">
        <f t="shared" si="23"/>
        <v>3.2800000000000002</v>
      </c>
      <c r="AJ94" s="15">
        <f t="shared" si="24"/>
        <v>1.4946600012271449</v>
      </c>
      <c r="AK94" s="15">
        <f t="shared" si="25"/>
        <v>0.80592665129586638</v>
      </c>
      <c r="AL94" s="15">
        <f t="shared" si="26"/>
        <v>2.5098765432098764</v>
      </c>
      <c r="AM94" s="15">
        <f t="shared" si="27"/>
        <v>4.5077605321507761</v>
      </c>
      <c r="AN94" s="15">
        <v>144.29999999999899</v>
      </c>
      <c r="AO94" s="15">
        <v>25391</v>
      </c>
      <c r="AP94" s="3">
        <v>68</v>
      </c>
    </row>
    <row r="95" spans="1:42" x14ac:dyDescent="0.3">
      <c r="A95" s="3" t="s">
        <v>71</v>
      </c>
      <c r="B95" s="3" t="s">
        <v>69</v>
      </c>
      <c r="C95" s="10">
        <v>5</v>
      </c>
      <c r="D95" s="11">
        <v>44355</v>
      </c>
      <c r="E95" s="22">
        <v>44287</v>
      </c>
      <c r="F95" s="13" t="s">
        <v>70</v>
      </c>
      <c r="G95" s="14">
        <v>1</v>
      </c>
      <c r="H95" s="3"/>
      <c r="I95" s="3" t="s">
        <v>45</v>
      </c>
      <c r="J95" s="15">
        <v>443024.15</v>
      </c>
      <c r="K95" s="15">
        <v>5810220.4199999999</v>
      </c>
      <c r="L95" s="15">
        <v>3.813555</v>
      </c>
      <c r="M95" s="15">
        <v>582.14865527770928</v>
      </c>
      <c r="N95" s="15">
        <v>22.200559150775849</v>
      </c>
      <c r="O95" s="29">
        <v>5.2000001072883613E-2</v>
      </c>
      <c r="P95" s="15">
        <v>74.033299999999997</v>
      </c>
      <c r="Q95" s="15">
        <v>21.76153</v>
      </c>
      <c r="R95" s="15">
        <v>4.2051699999999999</v>
      </c>
      <c r="S95" s="15">
        <v>58.795729999999999</v>
      </c>
      <c r="T95" s="15">
        <v>270</v>
      </c>
      <c r="U95" s="15">
        <v>1.7489999999999999E-2</v>
      </c>
      <c r="V95" s="15">
        <v>1252</v>
      </c>
      <c r="W95" s="15">
        <v>1367</v>
      </c>
      <c r="X95" s="15">
        <v>2047</v>
      </c>
      <c r="Y95" s="15">
        <v>3741</v>
      </c>
      <c r="Z95" s="15">
        <f t="shared" si="14"/>
        <v>0.4647611589663273</v>
      </c>
      <c r="AA95" s="15">
        <f t="shared" si="15"/>
        <v>0.92952231793265461</v>
      </c>
      <c r="AB95" s="15">
        <f t="shared" si="16"/>
        <v>0.19917984768599883</v>
      </c>
      <c r="AC95" s="15">
        <f t="shared" si="17"/>
        <v>0.49849789705587821</v>
      </c>
      <c r="AD95" s="15">
        <f t="shared" si="18"/>
        <v>0.2926744989633725</v>
      </c>
      <c r="AE95" s="15">
        <f t="shared" si="19"/>
        <v>0.84510451671697906</v>
      </c>
      <c r="AF95" s="15">
        <f t="shared" si="20"/>
        <v>0.33163664839467499</v>
      </c>
      <c r="AG95" s="15">
        <f t="shared" si="21"/>
        <v>0.63455868832397755</v>
      </c>
      <c r="AH95" s="15">
        <f t="shared" si="22"/>
        <v>0.82755251587689305</v>
      </c>
      <c r="AI95" s="15">
        <f t="shared" si="23"/>
        <v>1.9880191693290734</v>
      </c>
      <c r="AJ95" s="15">
        <f t="shared" si="24"/>
        <v>0.89840262673617155</v>
      </c>
      <c r="AK95" s="15">
        <f t="shared" si="25"/>
        <v>0.49214176611028254</v>
      </c>
      <c r="AL95" s="15">
        <f t="shared" si="26"/>
        <v>1.827552515876893</v>
      </c>
      <c r="AM95" s="15">
        <f t="shared" si="27"/>
        <v>2.7366495976591074</v>
      </c>
      <c r="AN95" s="15">
        <v>144.29999999999899</v>
      </c>
      <c r="AO95" s="15">
        <v>25391</v>
      </c>
      <c r="AP95" s="3">
        <v>68</v>
      </c>
    </row>
    <row r="96" spans="1:42" x14ac:dyDescent="0.3">
      <c r="A96" s="3" t="s">
        <v>72</v>
      </c>
      <c r="B96" s="3" t="s">
        <v>69</v>
      </c>
      <c r="C96" s="10">
        <v>5</v>
      </c>
      <c r="D96" s="11">
        <v>44355</v>
      </c>
      <c r="E96" s="22">
        <v>44287</v>
      </c>
      <c r="F96" s="13" t="s">
        <v>70</v>
      </c>
      <c r="G96" s="14">
        <v>1</v>
      </c>
      <c r="H96" s="3"/>
      <c r="I96" s="3" t="s">
        <v>47</v>
      </c>
      <c r="J96" s="15">
        <v>443040.38</v>
      </c>
      <c r="K96" s="15">
        <v>5810233.5999999996</v>
      </c>
      <c r="L96" s="15">
        <v>3.9607649999999999</v>
      </c>
      <c r="M96" s="15">
        <v>380.67693761697109</v>
      </c>
      <c r="N96" s="15">
        <v>15.07771890820483</v>
      </c>
      <c r="O96" s="29">
        <v>4.5000001788139343E-2</v>
      </c>
      <c r="P96" s="15">
        <v>73.948269999999994</v>
      </c>
      <c r="Q96" s="15">
        <v>21.811260000000001</v>
      </c>
      <c r="R96" s="15">
        <v>4.2404599999999997</v>
      </c>
      <c r="S96" s="15">
        <v>58.931550000000001</v>
      </c>
      <c r="T96" s="15">
        <v>225</v>
      </c>
      <c r="U96" s="15">
        <v>3.5400000000000002E-3</v>
      </c>
      <c r="V96" s="15">
        <v>1269</v>
      </c>
      <c r="W96" s="15">
        <v>1454</v>
      </c>
      <c r="X96" s="15">
        <v>2019</v>
      </c>
      <c r="Y96" s="15">
        <v>3723</v>
      </c>
      <c r="Z96" s="15">
        <f t="shared" si="14"/>
        <v>0.43828472088081899</v>
      </c>
      <c r="AA96" s="15">
        <f t="shared" si="15"/>
        <v>0.87656944176163798</v>
      </c>
      <c r="AB96" s="15">
        <f t="shared" si="16"/>
        <v>0.16268355888281025</v>
      </c>
      <c r="AC96" s="15">
        <f t="shared" si="17"/>
        <v>0.49158653846153844</v>
      </c>
      <c r="AD96" s="15">
        <f t="shared" si="18"/>
        <v>0.29676071055381398</v>
      </c>
      <c r="AE96" s="15">
        <f t="shared" si="19"/>
        <v>0.78636187201951868</v>
      </c>
      <c r="AF96" s="15">
        <f t="shared" si="20"/>
        <v>0.32914815530229863</v>
      </c>
      <c r="AG96" s="15">
        <f t="shared" si="21"/>
        <v>0.60942277375033882</v>
      </c>
      <c r="AH96" s="15">
        <f t="shared" si="22"/>
        <v>0.84398216939078763</v>
      </c>
      <c r="AI96" s="15">
        <f t="shared" si="23"/>
        <v>1.9338061465721039</v>
      </c>
      <c r="AJ96" s="15">
        <f t="shared" si="24"/>
        <v>0.82701466386598377</v>
      </c>
      <c r="AK96" s="15">
        <f t="shared" si="25"/>
        <v>0.50046053618957764</v>
      </c>
      <c r="AL96" s="15">
        <f t="shared" si="26"/>
        <v>1.8439821693907876</v>
      </c>
      <c r="AM96" s="15">
        <f t="shared" si="27"/>
        <v>2.5605226960110041</v>
      </c>
      <c r="AN96" s="15">
        <v>144.29999999999899</v>
      </c>
      <c r="AO96" s="15">
        <v>25391</v>
      </c>
      <c r="AP96" s="3">
        <v>68</v>
      </c>
    </row>
    <row r="97" spans="1:42" x14ac:dyDescent="0.3">
      <c r="A97" s="3">
        <v>59</v>
      </c>
      <c r="B97" s="3" t="s">
        <v>48</v>
      </c>
      <c r="C97" s="10">
        <v>3</v>
      </c>
      <c r="D97" s="11">
        <v>44357</v>
      </c>
      <c r="E97" s="12">
        <v>44106</v>
      </c>
      <c r="F97" s="13" t="s">
        <v>73</v>
      </c>
      <c r="G97" s="14">
        <v>1</v>
      </c>
      <c r="H97" s="3"/>
      <c r="I97" s="10" t="s">
        <v>43</v>
      </c>
      <c r="J97" s="15">
        <v>441566.45</v>
      </c>
      <c r="K97" s="15">
        <v>5811073.0700000003</v>
      </c>
      <c r="L97" s="15">
        <v>1.0817049999999999</v>
      </c>
      <c r="M97" s="15">
        <v>8255.6474095984668</v>
      </c>
      <c r="N97" s="15">
        <v>89.301750811997096</v>
      </c>
      <c r="O97" s="29">
        <v>8.5000000894069672E-2</v>
      </c>
      <c r="P97" s="15">
        <v>82.209940000000003</v>
      </c>
      <c r="Q97" s="15">
        <v>13.618679999999999</v>
      </c>
      <c r="R97" s="15">
        <v>4.1713800000000001</v>
      </c>
      <c r="S97" s="15">
        <v>72.674189999999996</v>
      </c>
      <c r="T97" s="15">
        <v>141.33167</v>
      </c>
      <c r="U97" s="15">
        <v>3.2000000000000001E-2</v>
      </c>
      <c r="V97" s="15">
        <v>747</v>
      </c>
      <c r="W97" s="15">
        <v>721</v>
      </c>
      <c r="X97" s="15">
        <v>1248</v>
      </c>
      <c r="Y97" s="15">
        <v>3392</v>
      </c>
      <c r="Z97" s="15">
        <f t="shared" si="14"/>
        <v>0.64940432774130807</v>
      </c>
      <c r="AA97" s="15">
        <f t="shared" si="15"/>
        <v>1.2988086554826161</v>
      </c>
      <c r="AB97" s="15">
        <f t="shared" si="16"/>
        <v>0.26764855256475367</v>
      </c>
      <c r="AC97" s="15">
        <f t="shared" si="17"/>
        <v>0.63904324716115002</v>
      </c>
      <c r="AD97" s="15">
        <f t="shared" si="18"/>
        <v>0.46206896551724136</v>
      </c>
      <c r="AE97" s="15">
        <f t="shared" si="19"/>
        <v>1.3033337236991061</v>
      </c>
      <c r="AF97" s="15">
        <f t="shared" si="20"/>
        <v>0.52127400923899825</v>
      </c>
      <c r="AG97" s="15">
        <f t="shared" si="21"/>
        <v>0.78741636323184139</v>
      </c>
      <c r="AH97" s="15">
        <f t="shared" si="22"/>
        <v>1.7179487179487181</v>
      </c>
      <c r="AI97" s="15">
        <f t="shared" si="23"/>
        <v>3.5408299866131188</v>
      </c>
      <c r="AJ97" s="15">
        <f t="shared" si="24"/>
        <v>1.5510539387587461</v>
      </c>
      <c r="AK97" s="15">
        <f t="shared" si="25"/>
        <v>0.89096059784607495</v>
      </c>
      <c r="AL97" s="15">
        <f t="shared" si="26"/>
        <v>2.7179487179487181</v>
      </c>
      <c r="AM97" s="15">
        <f t="shared" si="27"/>
        <v>4.7045769764216363</v>
      </c>
      <c r="AN97" s="15">
        <v>438.6</v>
      </c>
      <c r="AO97" s="15">
        <v>35275</v>
      </c>
      <c r="AP97" s="3">
        <v>251</v>
      </c>
    </row>
    <row r="98" spans="1:42" x14ac:dyDescent="0.3">
      <c r="A98" s="3">
        <v>89</v>
      </c>
      <c r="B98" s="3" t="s">
        <v>48</v>
      </c>
      <c r="C98" s="10">
        <v>3</v>
      </c>
      <c r="D98" s="11">
        <v>44357</v>
      </c>
      <c r="E98" s="12">
        <v>44106</v>
      </c>
      <c r="F98" s="13" t="s">
        <v>73</v>
      </c>
      <c r="G98" s="14">
        <v>1</v>
      </c>
      <c r="H98" s="3"/>
      <c r="I98" s="10" t="s">
        <v>43</v>
      </c>
      <c r="J98" s="15">
        <v>441838.34</v>
      </c>
      <c r="K98" s="15">
        <v>5811247.4400000004</v>
      </c>
      <c r="L98" s="15">
        <v>1.08595</v>
      </c>
      <c r="M98" s="15">
        <v>7793.5882986573106</v>
      </c>
      <c r="N98" s="15">
        <v>84.634472129269071</v>
      </c>
      <c r="O98" s="29">
        <v>9.1000005602836609E-2</v>
      </c>
      <c r="P98" s="15">
        <v>81.563119999999998</v>
      </c>
      <c r="Q98" s="15">
        <v>14.052199999999999</v>
      </c>
      <c r="R98" s="15">
        <v>4.3846800000000004</v>
      </c>
      <c r="S98" s="15">
        <v>71.342320000000001</v>
      </c>
      <c r="T98" s="15">
        <v>141.33591999999999</v>
      </c>
      <c r="U98" s="15">
        <v>3.2000000000000001E-2</v>
      </c>
      <c r="V98" s="15">
        <v>720</v>
      </c>
      <c r="W98" s="15">
        <v>669</v>
      </c>
      <c r="X98" s="15">
        <v>1212</v>
      </c>
      <c r="Y98" s="15">
        <v>3317</v>
      </c>
      <c r="Z98" s="15">
        <f t="shared" si="14"/>
        <v>0.66432513798294024</v>
      </c>
      <c r="AA98" s="15">
        <f t="shared" si="15"/>
        <v>1.3286502759658805</v>
      </c>
      <c r="AB98" s="15">
        <f t="shared" si="16"/>
        <v>0.28867623604465709</v>
      </c>
      <c r="AC98" s="15">
        <f t="shared" si="17"/>
        <v>0.6432994798117414</v>
      </c>
      <c r="AD98" s="15">
        <f t="shared" si="18"/>
        <v>0.46478251269595938</v>
      </c>
      <c r="AE98" s="15">
        <f t="shared" si="19"/>
        <v>1.3445446421317733</v>
      </c>
      <c r="AF98" s="15">
        <f t="shared" si="20"/>
        <v>0.52809834420471646</v>
      </c>
      <c r="AG98" s="15">
        <f t="shared" si="21"/>
        <v>0.79828745483973762</v>
      </c>
      <c r="AH98" s="15">
        <f t="shared" si="22"/>
        <v>1.7367986798679866</v>
      </c>
      <c r="AI98" s="15">
        <f t="shared" si="23"/>
        <v>3.6069444444444443</v>
      </c>
      <c r="AJ98" s="15">
        <f t="shared" si="24"/>
        <v>1.6215721418822502</v>
      </c>
      <c r="AK98" s="15">
        <f t="shared" si="25"/>
        <v>0.89846182694428811</v>
      </c>
      <c r="AL98" s="15">
        <f t="shared" si="26"/>
        <v>2.7367986798679866</v>
      </c>
      <c r="AM98" s="15">
        <f t="shared" si="27"/>
        <v>4.9581464872944689</v>
      </c>
      <c r="AN98" s="15">
        <v>438.6</v>
      </c>
      <c r="AO98" s="15">
        <v>35275</v>
      </c>
      <c r="AP98" s="3">
        <v>251</v>
      </c>
    </row>
    <row r="99" spans="1:42" x14ac:dyDescent="0.3">
      <c r="A99" s="3">
        <v>119</v>
      </c>
      <c r="B99" s="3" t="s">
        <v>48</v>
      </c>
      <c r="C99" s="10">
        <v>3</v>
      </c>
      <c r="D99" s="11">
        <v>44357</v>
      </c>
      <c r="E99" s="12">
        <v>44106</v>
      </c>
      <c r="F99" s="13" t="s">
        <v>73</v>
      </c>
      <c r="G99" s="14">
        <v>1</v>
      </c>
      <c r="H99" s="3"/>
      <c r="I99" s="10" t="s">
        <v>43</v>
      </c>
      <c r="J99" s="15">
        <v>442251.32</v>
      </c>
      <c r="K99" s="15">
        <v>5811291.8899999997</v>
      </c>
      <c r="L99" s="15">
        <v>1.0525199999999999</v>
      </c>
      <c r="M99" s="15">
        <v>7048.7553918566146</v>
      </c>
      <c r="N99" s="15">
        <v>74.189560250369269</v>
      </c>
      <c r="O99" s="29">
        <v>8.9000001549720764E-2</v>
      </c>
      <c r="P99" s="15">
        <v>78.497349999999997</v>
      </c>
      <c r="Q99" s="15">
        <v>16.06514</v>
      </c>
      <c r="R99" s="15">
        <v>5.4375</v>
      </c>
      <c r="S99" s="15">
        <v>69.191850000000002</v>
      </c>
      <c r="T99" s="15">
        <v>270</v>
      </c>
      <c r="U99" s="15">
        <v>4.2470000000000001E-2</v>
      </c>
      <c r="V99" s="15">
        <v>745</v>
      </c>
      <c r="W99" s="15">
        <v>649</v>
      </c>
      <c r="X99" s="15">
        <v>1200</v>
      </c>
      <c r="Y99" s="15">
        <v>3153</v>
      </c>
      <c r="Z99" s="15">
        <f t="shared" si="14"/>
        <v>0.65860073645449768</v>
      </c>
      <c r="AA99" s="15">
        <f t="shared" si="15"/>
        <v>1.3172014729089954</v>
      </c>
      <c r="AB99" s="15">
        <f t="shared" si="16"/>
        <v>0.2979989183342347</v>
      </c>
      <c r="AC99" s="15">
        <f t="shared" si="17"/>
        <v>0.61775269368907126</v>
      </c>
      <c r="AD99" s="15">
        <f t="shared" si="18"/>
        <v>0.44865609924190214</v>
      </c>
      <c r="AE99" s="15">
        <f t="shared" si="19"/>
        <v>1.3286357076152475</v>
      </c>
      <c r="AF99" s="15">
        <f t="shared" si="20"/>
        <v>0.51367701209889527</v>
      </c>
      <c r="AG99" s="15">
        <f t="shared" si="21"/>
        <v>0.79413836304729557</v>
      </c>
      <c r="AH99" s="15">
        <f t="shared" si="22"/>
        <v>1.6274999999999999</v>
      </c>
      <c r="AI99" s="15">
        <f t="shared" si="23"/>
        <v>3.2322147651006707</v>
      </c>
      <c r="AJ99" s="15">
        <f t="shared" si="24"/>
        <v>1.5940646092786814</v>
      </c>
      <c r="AK99" s="15">
        <f t="shared" si="25"/>
        <v>0.85451026998872037</v>
      </c>
      <c r="AL99" s="15">
        <f t="shared" si="26"/>
        <v>2.6274999999999999</v>
      </c>
      <c r="AM99" s="15">
        <f t="shared" si="27"/>
        <v>4.8582434514637907</v>
      </c>
      <c r="AN99" s="15">
        <v>438.6</v>
      </c>
      <c r="AO99" s="15">
        <v>35275</v>
      </c>
      <c r="AP99" s="3">
        <v>251</v>
      </c>
    </row>
    <row r="100" spans="1:42" x14ac:dyDescent="0.3">
      <c r="A100" s="3" t="s">
        <v>49</v>
      </c>
      <c r="B100" s="3" t="s">
        <v>48</v>
      </c>
      <c r="C100" s="10">
        <v>3</v>
      </c>
      <c r="D100" s="11">
        <v>44357</v>
      </c>
      <c r="E100" s="12">
        <v>44106</v>
      </c>
      <c r="F100" s="13" t="s">
        <v>73</v>
      </c>
      <c r="G100" s="14">
        <v>1</v>
      </c>
      <c r="H100" s="3"/>
      <c r="I100" s="3" t="s">
        <v>45</v>
      </c>
      <c r="J100" s="15">
        <v>441884.99</v>
      </c>
      <c r="K100" s="15">
        <v>5811053.9000000004</v>
      </c>
      <c r="L100" s="15">
        <v>1.0354699999999999</v>
      </c>
      <c r="M100" s="15">
        <v>7756.7225508263055</v>
      </c>
      <c r="N100" s="15">
        <v>80.318534997041155</v>
      </c>
      <c r="O100" s="29">
        <v>0.14699999988079071</v>
      </c>
      <c r="P100" s="15">
        <v>75.125069999999994</v>
      </c>
      <c r="Q100" s="15">
        <v>18.202570000000001</v>
      </c>
      <c r="R100" s="15">
        <v>6.6723600000000003</v>
      </c>
      <c r="S100" s="15">
        <v>68.40813</v>
      </c>
      <c r="T100" s="15">
        <v>84.292010000000005</v>
      </c>
      <c r="U100" s="15">
        <v>2.511E-2</v>
      </c>
      <c r="V100" s="15">
        <v>650</v>
      </c>
      <c r="W100" s="15">
        <v>573</v>
      </c>
      <c r="X100" s="15">
        <v>1117</v>
      </c>
      <c r="Y100" s="15">
        <v>3590</v>
      </c>
      <c r="Z100" s="15">
        <f t="shared" si="14"/>
        <v>0.72471775162142682</v>
      </c>
      <c r="AA100" s="15">
        <f t="shared" si="15"/>
        <v>1.4494355032428536</v>
      </c>
      <c r="AB100" s="15">
        <f t="shared" si="16"/>
        <v>0.32189349112426036</v>
      </c>
      <c r="AC100" s="15">
        <f t="shared" si="17"/>
        <v>0.69339622641509435</v>
      </c>
      <c r="AD100" s="15">
        <f t="shared" si="18"/>
        <v>0.52538772041640114</v>
      </c>
      <c r="AE100" s="15">
        <f t="shared" si="19"/>
        <v>1.5187668640006444</v>
      </c>
      <c r="AF100" s="15">
        <f t="shared" si="20"/>
        <v>0.59404275762671155</v>
      </c>
      <c r="AG100" s="15">
        <f t="shared" si="21"/>
        <v>0.84037128866475541</v>
      </c>
      <c r="AH100" s="15">
        <f t="shared" si="22"/>
        <v>2.213965980304387</v>
      </c>
      <c r="AI100" s="15">
        <f t="shared" si="23"/>
        <v>4.523076923076923</v>
      </c>
      <c r="AJ100" s="15">
        <f t="shared" si="24"/>
        <v>1.9534162390195666</v>
      </c>
      <c r="AK100" s="15">
        <f t="shared" si="25"/>
        <v>1.0785131151133882</v>
      </c>
      <c r="AL100" s="15">
        <f t="shared" si="26"/>
        <v>3.213965980304387</v>
      </c>
      <c r="AM100" s="15">
        <f t="shared" si="27"/>
        <v>6.2652705061082026</v>
      </c>
      <c r="AN100" s="15">
        <v>438.6</v>
      </c>
      <c r="AO100" s="15">
        <v>35275</v>
      </c>
      <c r="AP100" s="3">
        <v>251</v>
      </c>
    </row>
    <row r="101" spans="1:42" x14ac:dyDescent="0.3">
      <c r="A101" s="3" t="s">
        <v>50</v>
      </c>
      <c r="B101" s="3" t="s">
        <v>48</v>
      </c>
      <c r="C101" s="10">
        <v>3</v>
      </c>
      <c r="D101" s="11">
        <v>44357</v>
      </c>
      <c r="E101" s="12">
        <v>44106</v>
      </c>
      <c r="F101" s="13" t="s">
        <v>73</v>
      </c>
      <c r="G101" s="14">
        <v>1</v>
      </c>
      <c r="H101" s="3"/>
      <c r="I101" s="3" t="s">
        <v>47</v>
      </c>
      <c r="J101" s="15">
        <v>441887.76</v>
      </c>
      <c r="K101" s="15">
        <v>5811018.6200000001</v>
      </c>
      <c r="L101" s="15">
        <v>1.02016</v>
      </c>
      <c r="M101" s="15">
        <v>6446.3973957886756</v>
      </c>
      <c r="N101" s="15">
        <v>65.76356767287777</v>
      </c>
      <c r="O101" s="29">
        <v>9.3000002205371857E-2</v>
      </c>
      <c r="P101" s="15">
        <v>81.367500000000007</v>
      </c>
      <c r="Q101" s="15">
        <v>14.182689999999999</v>
      </c>
      <c r="R101" s="15">
        <v>4.4497999999999998</v>
      </c>
      <c r="S101" s="15">
        <v>68.818960000000004</v>
      </c>
      <c r="T101" s="15">
        <v>74.061199999999999</v>
      </c>
      <c r="U101" s="15">
        <v>1.8190000000000001E-2</v>
      </c>
      <c r="V101" s="15">
        <v>709</v>
      </c>
      <c r="W101" s="15">
        <v>714</v>
      </c>
      <c r="X101" s="15">
        <v>1213</v>
      </c>
      <c r="Y101" s="15">
        <v>3232</v>
      </c>
      <c r="Z101" s="15">
        <f t="shared" si="14"/>
        <v>0.63811454637607701</v>
      </c>
      <c r="AA101" s="15">
        <f t="shared" si="15"/>
        <v>1.276229092752154</v>
      </c>
      <c r="AB101" s="15">
        <f t="shared" si="16"/>
        <v>0.25895173845355474</v>
      </c>
      <c r="AC101" s="15">
        <f t="shared" si="17"/>
        <v>0.64019284445572189</v>
      </c>
      <c r="AD101" s="15">
        <f t="shared" si="18"/>
        <v>0.45421822272215973</v>
      </c>
      <c r="AE101" s="15">
        <f t="shared" si="19"/>
        <v>1.2725912748150245</v>
      </c>
      <c r="AF101" s="15">
        <f t="shared" si="20"/>
        <v>0.51165737455651294</v>
      </c>
      <c r="AG101" s="15">
        <f t="shared" si="21"/>
        <v>0.7790575298740805</v>
      </c>
      <c r="AH101" s="15">
        <f t="shared" si="22"/>
        <v>1.6644682605111294</v>
      </c>
      <c r="AI101" s="15">
        <f t="shared" si="23"/>
        <v>3.5585331452750353</v>
      </c>
      <c r="AJ101" s="15">
        <f t="shared" si="24"/>
        <v>1.5001271784437307</v>
      </c>
      <c r="AK101" s="15">
        <f t="shared" si="25"/>
        <v>0.86950089998044844</v>
      </c>
      <c r="AL101" s="15">
        <f t="shared" si="26"/>
        <v>2.6644682605111294</v>
      </c>
      <c r="AM101" s="15">
        <f t="shared" si="27"/>
        <v>4.526610644257703</v>
      </c>
      <c r="AN101" s="15">
        <v>438.6</v>
      </c>
      <c r="AO101" s="15">
        <v>35275</v>
      </c>
      <c r="AP101" s="3">
        <v>251</v>
      </c>
    </row>
    <row r="102" spans="1:42" x14ac:dyDescent="0.3">
      <c r="A102" s="3">
        <v>20</v>
      </c>
      <c r="B102" s="3" t="s">
        <v>61</v>
      </c>
      <c r="C102" s="10">
        <v>2</v>
      </c>
      <c r="D102" s="11">
        <v>44357</v>
      </c>
      <c r="E102" s="12">
        <v>44132</v>
      </c>
      <c r="F102" s="13">
        <v>60</v>
      </c>
      <c r="G102" s="14">
        <v>1</v>
      </c>
      <c r="H102" s="3"/>
      <c r="I102" s="10" t="s">
        <v>43</v>
      </c>
      <c r="J102" s="15">
        <v>441255.23</v>
      </c>
      <c r="K102" s="15">
        <v>5811037.8700000001</v>
      </c>
      <c r="L102" s="15">
        <v>1.518105</v>
      </c>
      <c r="M102" s="15">
        <v>8505.1713534522023</v>
      </c>
      <c r="N102" s="15">
        <v>129.11743157532561</v>
      </c>
      <c r="O102" s="29">
        <v>0.18900001049041751</v>
      </c>
      <c r="P102" s="15">
        <v>70.928539999999998</v>
      </c>
      <c r="Q102" s="15">
        <v>20.75451</v>
      </c>
      <c r="R102" s="15">
        <v>8.3169599999999999</v>
      </c>
      <c r="S102" s="15">
        <v>79.794659999999993</v>
      </c>
      <c r="T102" s="15">
        <v>81.381680000000003</v>
      </c>
      <c r="U102" s="15">
        <v>4.1689999999999998E-2</v>
      </c>
      <c r="V102" s="15">
        <v>701</v>
      </c>
      <c r="W102" s="15">
        <v>482</v>
      </c>
      <c r="X102" s="15">
        <v>1095</v>
      </c>
      <c r="Y102" s="15">
        <v>4931</v>
      </c>
      <c r="Z102" s="15">
        <f t="shared" si="14"/>
        <v>0.82191021614631443</v>
      </c>
      <c r="AA102" s="15">
        <f t="shared" si="15"/>
        <v>1.6438204322926289</v>
      </c>
      <c r="AB102" s="15">
        <f t="shared" si="16"/>
        <v>0.38871274571972098</v>
      </c>
      <c r="AC102" s="15">
        <f t="shared" si="17"/>
        <v>0.75106534090909094</v>
      </c>
      <c r="AD102" s="15">
        <f t="shared" si="18"/>
        <v>0.63657484234981743</v>
      </c>
      <c r="AE102" s="15">
        <f t="shared" si="19"/>
        <v>1.8267146235711471</v>
      </c>
      <c r="AF102" s="15">
        <f t="shared" si="20"/>
        <v>0.70866432662109735</v>
      </c>
      <c r="AG102" s="15">
        <f t="shared" si="21"/>
        <v>0.90224212114389957</v>
      </c>
      <c r="AH102" s="15">
        <f t="shared" si="22"/>
        <v>3.5031963470319631</v>
      </c>
      <c r="AI102" s="15">
        <f t="shared" si="23"/>
        <v>6.0342368045649071</v>
      </c>
      <c r="AJ102" s="15">
        <f t="shared" si="24"/>
        <v>2.7543547382533911</v>
      </c>
      <c r="AK102" s="15">
        <f t="shared" si="25"/>
        <v>1.4933340759295384</v>
      </c>
      <c r="AL102" s="15">
        <f t="shared" si="26"/>
        <v>4.5031963470319631</v>
      </c>
      <c r="AM102" s="15">
        <f t="shared" si="27"/>
        <v>10.230290456431534</v>
      </c>
      <c r="AN102" s="15">
        <v>372.2</v>
      </c>
      <c r="AO102" s="15">
        <v>33766</v>
      </c>
      <c r="AP102" s="3">
        <v>225</v>
      </c>
    </row>
    <row r="103" spans="1:42" x14ac:dyDescent="0.3">
      <c r="A103" s="3">
        <v>50</v>
      </c>
      <c r="B103" s="3" t="s">
        <v>61</v>
      </c>
      <c r="C103" s="10">
        <v>2</v>
      </c>
      <c r="D103" s="11">
        <v>44357</v>
      </c>
      <c r="E103" s="12">
        <v>44132</v>
      </c>
      <c r="F103" s="13">
        <v>60</v>
      </c>
      <c r="G103" s="14">
        <v>1</v>
      </c>
      <c r="H103" s="3"/>
      <c r="I103" s="10" t="s">
        <v>43</v>
      </c>
      <c r="J103" s="15">
        <v>441473.62</v>
      </c>
      <c r="K103" s="15">
        <v>5811061.3399999999</v>
      </c>
      <c r="L103" s="15">
        <v>1.49186</v>
      </c>
      <c r="M103" s="15">
        <v>8788.6991260090363</v>
      </c>
      <c r="N103" s="15">
        <v>131.11508678127839</v>
      </c>
      <c r="O103" s="29">
        <v>0.1800000071525574</v>
      </c>
      <c r="P103" s="15">
        <v>70.451930000000004</v>
      </c>
      <c r="Q103" s="15">
        <v>21.036899999999999</v>
      </c>
      <c r="R103" s="15">
        <v>8.5111699999999999</v>
      </c>
      <c r="S103" s="15">
        <v>74.919849999999997</v>
      </c>
      <c r="T103" s="15">
        <v>188.12573</v>
      </c>
      <c r="U103" s="15">
        <v>3.533E-2</v>
      </c>
      <c r="V103" s="15">
        <v>713</v>
      </c>
      <c r="W103" s="15">
        <v>526</v>
      </c>
      <c r="X103" s="15">
        <v>1147</v>
      </c>
      <c r="Y103" s="15">
        <v>4873</v>
      </c>
      <c r="Z103" s="15">
        <f t="shared" si="14"/>
        <v>0.80514910168549736</v>
      </c>
      <c r="AA103" s="15">
        <f t="shared" si="15"/>
        <v>1.6102982033709947</v>
      </c>
      <c r="AB103" s="15">
        <f t="shared" si="16"/>
        <v>0.37118947997609086</v>
      </c>
      <c r="AC103" s="15">
        <f t="shared" si="17"/>
        <v>0.74471894020766205</v>
      </c>
      <c r="AD103" s="15">
        <f t="shared" si="18"/>
        <v>0.61893687707641198</v>
      </c>
      <c r="AE103" s="15">
        <f t="shared" si="19"/>
        <v>1.7709895052473765</v>
      </c>
      <c r="AF103" s="15">
        <f t="shared" si="20"/>
        <v>0.69012780144471197</v>
      </c>
      <c r="AG103" s="15">
        <f t="shared" si="21"/>
        <v>0.89204839954345516</v>
      </c>
      <c r="AH103" s="15">
        <f t="shared" si="22"/>
        <v>3.2484742807323457</v>
      </c>
      <c r="AI103" s="15">
        <f t="shared" si="23"/>
        <v>5.8345021037868161</v>
      </c>
      <c r="AJ103" s="15">
        <f t="shared" si="24"/>
        <v>2.5795271566242692</v>
      </c>
      <c r="AK103" s="15">
        <f t="shared" si="25"/>
        <v>1.4179564614541313</v>
      </c>
      <c r="AL103" s="15">
        <f t="shared" si="26"/>
        <v>4.2484742807323457</v>
      </c>
      <c r="AM103" s="15">
        <f t="shared" si="27"/>
        <v>9.2642585551330807</v>
      </c>
      <c r="AN103" s="15">
        <v>372.2</v>
      </c>
      <c r="AO103" s="15">
        <v>33766</v>
      </c>
      <c r="AP103" s="3">
        <v>225</v>
      </c>
    </row>
    <row r="104" spans="1:42" x14ac:dyDescent="0.3">
      <c r="A104" s="3">
        <v>74</v>
      </c>
      <c r="B104" s="3" t="s">
        <v>61</v>
      </c>
      <c r="C104" s="10">
        <v>2</v>
      </c>
      <c r="D104" s="11">
        <v>44357</v>
      </c>
      <c r="E104" s="12">
        <v>44132</v>
      </c>
      <c r="F104" s="13">
        <v>60</v>
      </c>
      <c r="G104" s="14">
        <v>1</v>
      </c>
      <c r="H104" s="3"/>
      <c r="I104" s="10" t="s">
        <v>43</v>
      </c>
      <c r="J104" s="15">
        <v>441669.93</v>
      </c>
      <c r="K104" s="15">
        <v>5811227</v>
      </c>
      <c r="L104" s="15">
        <v>1.61778</v>
      </c>
      <c r="M104" s="15">
        <v>8234.9101589971833</v>
      </c>
      <c r="N104" s="15">
        <v>133.2227295702246</v>
      </c>
      <c r="O104" s="29">
        <v>0.18900001049041751</v>
      </c>
      <c r="P104" s="15">
        <v>74.713369999999998</v>
      </c>
      <c r="Q104" s="15">
        <v>18.458169999999999</v>
      </c>
      <c r="R104" s="15">
        <v>6.8284599999999998</v>
      </c>
      <c r="S104" s="15">
        <v>71.79804</v>
      </c>
      <c r="T104" s="15">
        <v>135</v>
      </c>
      <c r="U104" s="15">
        <v>2.121E-2</v>
      </c>
      <c r="V104" s="15">
        <v>703</v>
      </c>
      <c r="W104" s="15">
        <v>572</v>
      </c>
      <c r="X104" s="15">
        <v>1104</v>
      </c>
      <c r="Y104" s="15">
        <v>4710</v>
      </c>
      <c r="Z104" s="15">
        <f t="shared" si="14"/>
        <v>0.78341537296478603</v>
      </c>
      <c r="AA104" s="15">
        <f t="shared" si="15"/>
        <v>1.5668307459295721</v>
      </c>
      <c r="AB104" s="15">
        <f t="shared" si="16"/>
        <v>0.31742243436754175</v>
      </c>
      <c r="AC104" s="15">
        <f t="shared" si="17"/>
        <v>0.74025494180676155</v>
      </c>
      <c r="AD104" s="15">
        <f t="shared" si="18"/>
        <v>0.62022703818369451</v>
      </c>
      <c r="AE104" s="15">
        <f t="shared" si="19"/>
        <v>1.7004175022190076</v>
      </c>
      <c r="AF104" s="15">
        <f t="shared" si="20"/>
        <v>0.68269594850435444</v>
      </c>
      <c r="AG104" s="15">
        <f t="shared" si="21"/>
        <v>0.8785449359093036</v>
      </c>
      <c r="AH104" s="15">
        <f t="shared" si="22"/>
        <v>3.2663043478260869</v>
      </c>
      <c r="AI104" s="15">
        <f t="shared" si="23"/>
        <v>5.699857752489331</v>
      </c>
      <c r="AJ104" s="15">
        <f t="shared" si="24"/>
        <v>2.3806375172075573</v>
      </c>
      <c r="AK104" s="15">
        <f t="shared" si="25"/>
        <v>1.4233236706591714</v>
      </c>
      <c r="AL104" s="15">
        <f t="shared" si="26"/>
        <v>4.2663043478260869</v>
      </c>
      <c r="AM104" s="15">
        <f t="shared" si="27"/>
        <v>8.234265734265735</v>
      </c>
      <c r="AN104" s="15">
        <v>372.2</v>
      </c>
      <c r="AO104" s="15">
        <v>33766</v>
      </c>
      <c r="AP104" s="3">
        <v>225</v>
      </c>
    </row>
    <row r="105" spans="1:42" x14ac:dyDescent="0.3">
      <c r="A105" s="3" t="s">
        <v>63</v>
      </c>
      <c r="B105" s="3" t="s">
        <v>61</v>
      </c>
      <c r="C105" s="10">
        <v>2</v>
      </c>
      <c r="D105" s="11">
        <v>44357</v>
      </c>
      <c r="E105" s="12">
        <v>44132</v>
      </c>
      <c r="F105" s="13">
        <v>60</v>
      </c>
      <c r="G105" s="14">
        <v>1</v>
      </c>
      <c r="H105" s="3"/>
      <c r="I105" s="3" t="s">
        <v>45</v>
      </c>
      <c r="J105" s="15">
        <v>442812.62</v>
      </c>
      <c r="K105" s="15">
        <v>5811131.2400000002</v>
      </c>
      <c r="L105" s="15">
        <v>1.6960200000000001</v>
      </c>
      <c r="M105" s="15">
        <v>8377.6403756468899</v>
      </c>
      <c r="N105" s="15">
        <v>142.0864562990464</v>
      </c>
      <c r="O105" s="29">
        <v>0.20500001311302191</v>
      </c>
      <c r="P105" s="15">
        <v>64.703019999999995</v>
      </c>
      <c r="Q105" s="15">
        <v>26.690719999999999</v>
      </c>
      <c r="R105" s="15">
        <v>8.6062600000000007</v>
      </c>
      <c r="S105" s="15">
        <v>71.883870000000002</v>
      </c>
      <c r="T105" s="15">
        <v>274.40282999999999</v>
      </c>
      <c r="U105" s="15">
        <v>1.6289999999999999E-2</v>
      </c>
      <c r="V105" s="15">
        <v>603</v>
      </c>
      <c r="W105" s="15">
        <v>403</v>
      </c>
      <c r="X105" s="15">
        <v>984</v>
      </c>
      <c r="Y105" s="15">
        <v>4921</v>
      </c>
      <c r="Z105" s="15">
        <f t="shared" si="14"/>
        <v>0.84861006761833213</v>
      </c>
      <c r="AA105" s="15">
        <f t="shared" si="15"/>
        <v>1.6972201352366643</v>
      </c>
      <c r="AB105" s="15">
        <f t="shared" si="16"/>
        <v>0.41888968997837056</v>
      </c>
      <c r="AC105" s="15">
        <f t="shared" si="17"/>
        <v>0.78167994207096303</v>
      </c>
      <c r="AD105" s="15">
        <f t="shared" si="18"/>
        <v>0.66672311600338696</v>
      </c>
      <c r="AE105" s="15">
        <f t="shared" si="19"/>
        <v>1.9179175439788088</v>
      </c>
      <c r="AF105" s="15">
        <f t="shared" si="20"/>
        <v>0.73948159278737791</v>
      </c>
      <c r="AG105" s="15">
        <f t="shared" si="21"/>
        <v>0.91809843591727258</v>
      </c>
      <c r="AH105" s="15">
        <f t="shared" si="22"/>
        <v>4.0010162601626016</v>
      </c>
      <c r="AI105" s="15">
        <f t="shared" si="23"/>
        <v>7.1608623548922061</v>
      </c>
      <c r="AJ105" s="15">
        <f t="shared" si="24"/>
        <v>3.0844283066570464</v>
      </c>
      <c r="AK105" s="15">
        <f t="shared" si="25"/>
        <v>1.6332697352721097</v>
      </c>
      <c r="AL105" s="15">
        <f t="shared" si="26"/>
        <v>5.0010162601626016</v>
      </c>
      <c r="AM105" s="15">
        <f t="shared" si="27"/>
        <v>12.21091811414392</v>
      </c>
      <c r="AN105" s="15">
        <v>372.2</v>
      </c>
      <c r="AO105" s="15">
        <v>33766</v>
      </c>
      <c r="AP105" s="3">
        <v>225</v>
      </c>
    </row>
    <row r="106" spans="1:42" x14ac:dyDescent="0.3">
      <c r="A106" s="3" t="s">
        <v>64</v>
      </c>
      <c r="B106" s="3" t="s">
        <v>61</v>
      </c>
      <c r="C106" s="10">
        <v>2</v>
      </c>
      <c r="D106" s="11">
        <v>44357</v>
      </c>
      <c r="E106" s="12">
        <v>44132</v>
      </c>
      <c r="F106" s="13">
        <v>60</v>
      </c>
      <c r="G106" s="14">
        <v>1</v>
      </c>
      <c r="H106" s="3"/>
      <c r="I106" s="3" t="s">
        <v>47</v>
      </c>
      <c r="J106" s="15">
        <v>442834.79</v>
      </c>
      <c r="K106" s="15">
        <v>5811160.25</v>
      </c>
      <c r="L106" s="15">
        <v>1.46591</v>
      </c>
      <c r="M106" s="15">
        <v>10192.919046877831</v>
      </c>
      <c r="N106" s="15">
        <v>149.41901960008681</v>
      </c>
      <c r="O106" s="29">
        <v>0.20500001311302191</v>
      </c>
      <c r="P106" s="15">
        <v>63.873959999999997</v>
      </c>
      <c r="Q106" s="15">
        <v>26.626940000000001</v>
      </c>
      <c r="R106" s="15">
        <v>9.4991000000000003</v>
      </c>
      <c r="S106" s="15">
        <v>72.283230000000003</v>
      </c>
      <c r="T106" s="15">
        <v>230.19156000000001</v>
      </c>
      <c r="U106" s="15">
        <v>1.9519999999999999E-2</v>
      </c>
      <c r="V106" s="15">
        <v>609</v>
      </c>
      <c r="W106" s="15">
        <v>430</v>
      </c>
      <c r="X106" s="15">
        <v>914</v>
      </c>
      <c r="Y106" s="15">
        <v>5187</v>
      </c>
      <c r="Z106" s="15">
        <f t="shared" si="14"/>
        <v>0.84689335944454336</v>
      </c>
      <c r="AA106" s="15">
        <f t="shared" si="15"/>
        <v>1.6937867188890867</v>
      </c>
      <c r="AB106" s="15">
        <f t="shared" si="16"/>
        <v>0.36011904761904762</v>
      </c>
      <c r="AC106" s="15">
        <f t="shared" si="17"/>
        <v>0.78985507246376807</v>
      </c>
      <c r="AD106" s="15">
        <f t="shared" si="18"/>
        <v>0.70037698737911813</v>
      </c>
      <c r="AE106" s="15">
        <f t="shared" si="19"/>
        <v>1.911977491961415</v>
      </c>
      <c r="AF106" s="15">
        <f t="shared" si="20"/>
        <v>0.76072636638775148</v>
      </c>
      <c r="AG106" s="15">
        <f t="shared" si="21"/>
        <v>0.91709311419526784</v>
      </c>
      <c r="AH106" s="15">
        <f t="shared" si="22"/>
        <v>4.675054704595186</v>
      </c>
      <c r="AI106" s="15">
        <f t="shared" si="23"/>
        <v>7.5172413793103452</v>
      </c>
      <c r="AJ106" s="15">
        <f t="shared" si="24"/>
        <v>3.0608828757051993</v>
      </c>
      <c r="AK106" s="15">
        <f t="shared" si="25"/>
        <v>1.8095028957802055</v>
      </c>
      <c r="AL106" s="15">
        <f t="shared" si="26"/>
        <v>5.675054704595186</v>
      </c>
      <c r="AM106" s="15">
        <f t="shared" si="27"/>
        <v>12.062790697674419</v>
      </c>
      <c r="AN106" s="15">
        <v>372.2</v>
      </c>
      <c r="AO106" s="15">
        <v>33766</v>
      </c>
      <c r="AP106" s="3">
        <v>225</v>
      </c>
    </row>
    <row r="107" spans="1:42" x14ac:dyDescent="0.3">
      <c r="A107" s="3">
        <v>19</v>
      </c>
      <c r="B107" s="3" t="s">
        <v>74</v>
      </c>
      <c r="C107" s="10">
        <v>6</v>
      </c>
      <c r="D107" s="11">
        <v>44362</v>
      </c>
      <c r="E107" s="22">
        <v>44302</v>
      </c>
      <c r="F107" s="13">
        <v>31</v>
      </c>
      <c r="G107" s="14">
        <v>1</v>
      </c>
      <c r="H107" s="3"/>
      <c r="I107" s="10" t="s">
        <v>43</v>
      </c>
      <c r="J107" s="15">
        <v>441279.63</v>
      </c>
      <c r="K107" s="15">
        <v>5811112.9699999997</v>
      </c>
      <c r="L107" s="15">
        <v>3.158595</v>
      </c>
      <c r="M107" s="15">
        <v>97.962860671264934</v>
      </c>
      <c r="N107" s="15">
        <v>3.0942500190195412</v>
      </c>
      <c r="O107" s="29">
        <v>0.1040000021457672</v>
      </c>
      <c r="P107" s="15">
        <v>71.424059999999997</v>
      </c>
      <c r="Q107" s="15">
        <v>20.459299999999999</v>
      </c>
      <c r="R107" s="15">
        <v>8.1166300000000007</v>
      </c>
      <c r="S107" s="15">
        <v>78.454409999999996</v>
      </c>
      <c r="T107" s="15">
        <v>68.195570000000004</v>
      </c>
      <c r="U107" s="15">
        <v>2.6919999999999999E-2</v>
      </c>
      <c r="V107" s="15">
        <v>1147</v>
      </c>
      <c r="W107" s="15">
        <v>1208</v>
      </c>
      <c r="X107" s="15">
        <v>1699</v>
      </c>
      <c r="Y107" s="15">
        <v>3617</v>
      </c>
      <c r="Z107" s="15">
        <f t="shared" si="14"/>
        <v>0.49927461139896373</v>
      </c>
      <c r="AA107" s="15">
        <f t="shared" si="15"/>
        <v>0.99854922279792746</v>
      </c>
      <c r="AB107" s="15">
        <f t="shared" si="16"/>
        <v>0.16890264877880978</v>
      </c>
      <c r="AC107" s="15">
        <f t="shared" si="17"/>
        <v>0.51847187237615444</v>
      </c>
      <c r="AD107" s="15">
        <f t="shared" si="18"/>
        <v>0.36079759217456736</v>
      </c>
      <c r="AE107" s="15">
        <f t="shared" si="19"/>
        <v>0.92409316884551651</v>
      </c>
      <c r="AF107" s="15">
        <f t="shared" si="20"/>
        <v>0.39751295336787562</v>
      </c>
      <c r="AG107" s="15">
        <f t="shared" si="21"/>
        <v>0.66599081461845344</v>
      </c>
      <c r="AH107" s="15">
        <f t="shared" si="22"/>
        <v>1.1288993525603295</v>
      </c>
      <c r="AI107" s="15">
        <f t="shared" si="23"/>
        <v>2.1534437663469923</v>
      </c>
      <c r="AJ107" s="15">
        <f t="shared" si="24"/>
        <v>0.99782567376036058</v>
      </c>
      <c r="AK107" s="15">
        <f t="shared" si="25"/>
        <v>0.63820386101244708</v>
      </c>
      <c r="AL107" s="15">
        <f t="shared" si="26"/>
        <v>2.1288993525603295</v>
      </c>
      <c r="AM107" s="15">
        <f t="shared" si="27"/>
        <v>2.9942052980132452</v>
      </c>
      <c r="AN107" s="15">
        <v>122.1</v>
      </c>
      <c r="AO107" s="15">
        <v>26889</v>
      </c>
      <c r="AP107" s="3">
        <v>60</v>
      </c>
    </row>
    <row r="108" spans="1:42" x14ac:dyDescent="0.3">
      <c r="A108" s="3">
        <v>51</v>
      </c>
      <c r="B108" s="3" t="s">
        <v>74</v>
      </c>
      <c r="C108" s="10">
        <v>6</v>
      </c>
      <c r="D108" s="11">
        <v>44362</v>
      </c>
      <c r="E108" s="22">
        <v>44302</v>
      </c>
      <c r="F108" s="13">
        <v>31</v>
      </c>
      <c r="G108" s="14">
        <v>1</v>
      </c>
      <c r="H108" s="3"/>
      <c r="I108" s="10" t="s">
        <v>43</v>
      </c>
      <c r="J108" s="15">
        <v>441508.19</v>
      </c>
      <c r="K108" s="15">
        <v>5811009.8899999997</v>
      </c>
      <c r="L108" s="15">
        <v>3.1526049999999999</v>
      </c>
      <c r="M108" s="15">
        <v>153.9007191463717</v>
      </c>
      <c r="N108" s="15">
        <v>4.851881766844472</v>
      </c>
      <c r="O108" s="29">
        <v>6.8000003695487976E-2</v>
      </c>
      <c r="P108" s="15">
        <v>82.709699999999998</v>
      </c>
      <c r="Q108" s="15">
        <v>13.281549999999999</v>
      </c>
      <c r="R108" s="15">
        <v>4.0087400000000004</v>
      </c>
      <c r="S108" s="15">
        <v>72.426929999999999</v>
      </c>
      <c r="T108" s="15">
        <v>18.429120000000001</v>
      </c>
      <c r="U108" s="15">
        <v>1.1860000000000001E-2</v>
      </c>
      <c r="V108" s="15">
        <v>1216</v>
      </c>
      <c r="W108" s="15">
        <v>1411</v>
      </c>
      <c r="X108" s="15">
        <v>1761</v>
      </c>
      <c r="Y108" s="15">
        <v>3597</v>
      </c>
      <c r="Z108" s="15">
        <f t="shared" si="14"/>
        <v>0.43650159744408945</v>
      </c>
      <c r="AA108" s="15">
        <f t="shared" si="15"/>
        <v>0.8730031948881789</v>
      </c>
      <c r="AB108" s="15">
        <f t="shared" si="16"/>
        <v>0.11034047919293821</v>
      </c>
      <c r="AC108" s="15">
        <f t="shared" si="17"/>
        <v>0.49470184915852899</v>
      </c>
      <c r="AD108" s="15">
        <f t="shared" si="18"/>
        <v>0.34266517357222842</v>
      </c>
      <c r="AE108" s="15">
        <f t="shared" si="19"/>
        <v>0.78245804936716112</v>
      </c>
      <c r="AF108" s="15">
        <f t="shared" si="20"/>
        <v>0.36661341853035145</v>
      </c>
      <c r="AG108" s="15">
        <f t="shared" si="21"/>
        <v>0.60769552381498215</v>
      </c>
      <c r="AH108" s="15">
        <f t="shared" si="22"/>
        <v>1.0425894378194207</v>
      </c>
      <c r="AI108" s="15">
        <f t="shared" si="23"/>
        <v>1.9580592105263159</v>
      </c>
      <c r="AJ108" s="15">
        <f t="shared" si="24"/>
        <v>0.82234582264938949</v>
      </c>
      <c r="AK108" s="15">
        <f t="shared" si="25"/>
        <v>0.59771154470610977</v>
      </c>
      <c r="AL108" s="15">
        <f t="shared" si="26"/>
        <v>2.0425894378194207</v>
      </c>
      <c r="AM108" s="15">
        <f t="shared" si="27"/>
        <v>2.5492558469170801</v>
      </c>
      <c r="AN108" s="15">
        <v>122.1</v>
      </c>
      <c r="AO108" s="15">
        <v>26889</v>
      </c>
      <c r="AP108" s="3">
        <v>60</v>
      </c>
    </row>
    <row r="109" spans="1:42" x14ac:dyDescent="0.3">
      <c r="A109" s="3">
        <v>58</v>
      </c>
      <c r="B109" s="3" t="s">
        <v>74</v>
      </c>
      <c r="C109" s="10">
        <v>6</v>
      </c>
      <c r="D109" s="11">
        <v>44362</v>
      </c>
      <c r="E109" s="22">
        <v>44302</v>
      </c>
      <c r="F109" s="13">
        <v>31</v>
      </c>
      <c r="G109" s="14">
        <v>1</v>
      </c>
      <c r="H109" s="3"/>
      <c r="I109" s="10" t="s">
        <v>43</v>
      </c>
      <c r="J109" s="15">
        <v>441549.26</v>
      </c>
      <c r="K109" s="15">
        <v>5811145.3200000003</v>
      </c>
      <c r="L109" s="15">
        <v>2.3551449999999998</v>
      </c>
      <c r="M109" s="15">
        <v>47.093019093244713</v>
      </c>
      <c r="N109" s="15">
        <v>1.1091088845235979</v>
      </c>
      <c r="O109" s="29">
        <v>8.2000002264976501E-2</v>
      </c>
      <c r="P109" s="15">
        <v>71.773910000000001</v>
      </c>
      <c r="Q109" s="15">
        <v>20.2499</v>
      </c>
      <c r="R109" s="15">
        <v>7.9761899999999999</v>
      </c>
      <c r="S109" s="15">
        <v>75.064419999999998</v>
      </c>
      <c r="T109" s="15">
        <v>128.28299999999999</v>
      </c>
      <c r="U109" s="15">
        <v>3.024E-2</v>
      </c>
      <c r="V109" s="15">
        <v>1148</v>
      </c>
      <c r="W109" s="15">
        <v>1145</v>
      </c>
      <c r="X109" s="15">
        <v>1711</v>
      </c>
      <c r="Y109" s="15">
        <v>3952</v>
      </c>
      <c r="Z109" s="15">
        <f t="shared" si="14"/>
        <v>0.55071610751422406</v>
      </c>
      <c r="AA109" s="15">
        <f t="shared" si="15"/>
        <v>1.1014322150284481</v>
      </c>
      <c r="AB109" s="15">
        <f t="shared" si="16"/>
        <v>0.19817927170868346</v>
      </c>
      <c r="AC109" s="15">
        <f t="shared" si="17"/>
        <v>0.54980392156862745</v>
      </c>
      <c r="AD109" s="15">
        <f t="shared" si="18"/>
        <v>0.3957266466537171</v>
      </c>
      <c r="AE109" s="15">
        <f t="shared" si="19"/>
        <v>1.0472317564542606</v>
      </c>
      <c r="AF109" s="15">
        <f t="shared" si="20"/>
        <v>0.43967039434961741</v>
      </c>
      <c r="AG109" s="15">
        <f t="shared" si="21"/>
        <v>0.71024724239669013</v>
      </c>
      <c r="AH109" s="15">
        <f t="shared" si="22"/>
        <v>1.309760374050263</v>
      </c>
      <c r="AI109" s="15">
        <f t="shared" si="23"/>
        <v>2.4425087108013939</v>
      </c>
      <c r="AJ109" s="15">
        <f t="shared" si="24"/>
        <v>1.1619363877816324</v>
      </c>
      <c r="AK109" s="15">
        <f t="shared" si="25"/>
        <v>0.71993546984631118</v>
      </c>
      <c r="AL109" s="15">
        <f t="shared" si="26"/>
        <v>2.309760374050263</v>
      </c>
      <c r="AM109" s="15">
        <f t="shared" si="27"/>
        <v>3.4515283842794759</v>
      </c>
      <c r="AN109" s="15">
        <v>122.1</v>
      </c>
      <c r="AO109" s="15">
        <v>26889</v>
      </c>
      <c r="AP109" s="3">
        <v>60</v>
      </c>
    </row>
    <row r="110" spans="1:42" x14ac:dyDescent="0.3">
      <c r="A110" s="3">
        <v>65</v>
      </c>
      <c r="B110" s="3" t="s">
        <v>74</v>
      </c>
      <c r="C110" s="10">
        <v>6</v>
      </c>
      <c r="D110" s="11">
        <v>44362</v>
      </c>
      <c r="E110" s="22">
        <v>44302</v>
      </c>
      <c r="F110" s="13">
        <v>31</v>
      </c>
      <c r="G110" s="14">
        <v>1</v>
      </c>
      <c r="H110" s="3"/>
      <c r="I110" s="10" t="s">
        <v>43</v>
      </c>
      <c r="J110" s="15">
        <v>441606.09</v>
      </c>
      <c r="K110" s="15">
        <v>5811294.4000000004</v>
      </c>
      <c r="L110" s="15">
        <v>3.3604850000000002</v>
      </c>
      <c r="M110" s="15">
        <v>178.00068409257281</v>
      </c>
      <c r="N110" s="15">
        <v>5.9816862888282936</v>
      </c>
      <c r="O110" s="29">
        <v>4.8000000417232513E-2</v>
      </c>
      <c r="P110" s="15">
        <v>72.327309999999997</v>
      </c>
      <c r="Q110" s="15">
        <v>19.917000000000002</v>
      </c>
      <c r="R110" s="15">
        <v>7.7556900000000004</v>
      </c>
      <c r="S110" s="15">
        <v>73.405259999999998</v>
      </c>
      <c r="T110" s="15">
        <v>104.04139000000001</v>
      </c>
      <c r="U110" s="15">
        <v>2.061E-2</v>
      </c>
      <c r="V110" s="15">
        <v>1388</v>
      </c>
      <c r="W110" s="15">
        <v>1711</v>
      </c>
      <c r="X110" s="15">
        <v>2097</v>
      </c>
      <c r="Y110" s="15">
        <v>3400</v>
      </c>
      <c r="Z110" s="15">
        <f t="shared" si="14"/>
        <v>0.33046370573273331</v>
      </c>
      <c r="AA110" s="15">
        <f t="shared" si="15"/>
        <v>0.66092741146546663</v>
      </c>
      <c r="AB110" s="15">
        <f t="shared" si="16"/>
        <v>0.1013655462184874</v>
      </c>
      <c r="AC110" s="15">
        <f t="shared" si="17"/>
        <v>0.42021720969089388</v>
      </c>
      <c r="AD110" s="15">
        <f t="shared" si="18"/>
        <v>0.23703838457340368</v>
      </c>
      <c r="AE110" s="15">
        <f t="shared" si="19"/>
        <v>0.56244505421317637</v>
      </c>
      <c r="AF110" s="15">
        <f t="shared" si="20"/>
        <v>0.25494032478966933</v>
      </c>
      <c r="AG110" s="15">
        <f t="shared" si="21"/>
        <v>0.49672794275102206</v>
      </c>
      <c r="AH110" s="15">
        <f t="shared" si="22"/>
        <v>0.62136385312350972</v>
      </c>
      <c r="AI110" s="15">
        <f t="shared" si="23"/>
        <v>1.4495677233429394</v>
      </c>
      <c r="AJ110" s="15">
        <f t="shared" si="24"/>
        <v>0.57115200318633896</v>
      </c>
      <c r="AK110" s="15">
        <f t="shared" si="25"/>
        <v>0.38377999423719628</v>
      </c>
      <c r="AL110" s="15">
        <f t="shared" si="26"/>
        <v>1.6213638531235097</v>
      </c>
      <c r="AM110" s="15">
        <f t="shared" si="27"/>
        <v>1.9871420222092344</v>
      </c>
      <c r="AN110" s="15">
        <v>122.1</v>
      </c>
      <c r="AO110" s="15">
        <v>26889</v>
      </c>
      <c r="AP110" s="3">
        <v>60</v>
      </c>
    </row>
    <row r="111" spans="1:42" x14ac:dyDescent="0.3">
      <c r="A111" s="3">
        <v>102</v>
      </c>
      <c r="B111" s="3" t="s">
        <v>74</v>
      </c>
      <c r="C111" s="10">
        <v>6</v>
      </c>
      <c r="D111" s="11">
        <v>44362</v>
      </c>
      <c r="E111" s="22">
        <v>44302</v>
      </c>
      <c r="F111" s="13">
        <v>31</v>
      </c>
      <c r="G111" s="14">
        <v>1</v>
      </c>
      <c r="H111" s="3"/>
      <c r="I111" s="10" t="s">
        <v>43</v>
      </c>
      <c r="J111" s="15">
        <v>441997.97</v>
      </c>
      <c r="K111" s="15">
        <v>5811191.5499999998</v>
      </c>
      <c r="L111" s="15">
        <v>3.7520549999999999</v>
      </c>
      <c r="M111" s="15">
        <v>240.29758824811631</v>
      </c>
      <c r="N111" s="15">
        <v>9.0160976747428627</v>
      </c>
      <c r="O111" s="29">
        <v>5.9000004082918167E-2</v>
      </c>
      <c r="P111" s="15">
        <v>80.831990000000005</v>
      </c>
      <c r="Q111" s="15">
        <v>14.53847</v>
      </c>
      <c r="R111" s="15">
        <v>4.6295400000000004</v>
      </c>
      <c r="S111" s="15">
        <v>69.192859999999996</v>
      </c>
      <c r="T111" s="15">
        <v>142.76819</v>
      </c>
      <c r="U111" s="15">
        <v>3.9230000000000001E-2</v>
      </c>
      <c r="V111" s="15">
        <v>1189</v>
      </c>
      <c r="W111" s="15">
        <v>1458</v>
      </c>
      <c r="X111" s="15">
        <v>1739</v>
      </c>
      <c r="Y111" s="15">
        <v>3114</v>
      </c>
      <c r="Z111" s="15">
        <f t="shared" si="14"/>
        <v>0.36220472440944884</v>
      </c>
      <c r="AA111" s="15">
        <f t="shared" si="15"/>
        <v>0.72440944881889768</v>
      </c>
      <c r="AB111" s="15">
        <f t="shared" si="16"/>
        <v>8.7894901470128239E-2</v>
      </c>
      <c r="AC111" s="15">
        <f t="shared" si="17"/>
        <v>0.44736230536834765</v>
      </c>
      <c r="AD111" s="15">
        <f t="shared" si="18"/>
        <v>0.28332989903152689</v>
      </c>
      <c r="AE111" s="15">
        <f t="shared" si="19"/>
        <v>0.62592603791841794</v>
      </c>
      <c r="AF111" s="15">
        <f t="shared" si="20"/>
        <v>0.30074365704286965</v>
      </c>
      <c r="AG111" s="15">
        <f t="shared" si="21"/>
        <v>0.53175192809658256</v>
      </c>
      <c r="AH111" s="15">
        <f t="shared" si="22"/>
        <v>0.79068430132259926</v>
      </c>
      <c r="AI111" s="15">
        <f t="shared" si="23"/>
        <v>1.6190075693860386</v>
      </c>
      <c r="AJ111" s="15">
        <f t="shared" si="24"/>
        <v>0.64139926747456211</v>
      </c>
      <c r="AK111" s="15">
        <f t="shared" si="25"/>
        <v>0.47331226823265993</v>
      </c>
      <c r="AL111" s="15">
        <f t="shared" si="26"/>
        <v>1.7906843013225993</v>
      </c>
      <c r="AM111" s="15">
        <f t="shared" si="27"/>
        <v>2.1358024691358026</v>
      </c>
      <c r="AN111" s="15">
        <v>122.1</v>
      </c>
      <c r="AO111" s="15">
        <v>26889</v>
      </c>
      <c r="AP111" s="3">
        <v>60</v>
      </c>
    </row>
    <row r="112" spans="1:42" x14ac:dyDescent="0.3">
      <c r="A112" s="3">
        <v>114</v>
      </c>
      <c r="B112" s="3" t="s">
        <v>74</v>
      </c>
      <c r="C112" s="10">
        <v>6</v>
      </c>
      <c r="D112" s="11">
        <v>44362</v>
      </c>
      <c r="E112" s="22">
        <v>44302</v>
      </c>
      <c r="F112" s="13">
        <v>31</v>
      </c>
      <c r="G112" s="14">
        <v>1</v>
      </c>
      <c r="H112" s="3"/>
      <c r="I112" s="10" t="s">
        <v>43</v>
      </c>
      <c r="J112" s="15">
        <v>442177.61</v>
      </c>
      <c r="K112" s="15">
        <v>5811355.1200000001</v>
      </c>
      <c r="L112" s="15">
        <v>3.0775049999999999</v>
      </c>
      <c r="M112" s="15">
        <v>119.51411221595571</v>
      </c>
      <c r="N112" s="15">
        <v>3.67805277915165</v>
      </c>
      <c r="O112" s="29">
        <v>7.8000001609325409E-2</v>
      </c>
      <c r="P112" s="15">
        <v>79.886799999999994</v>
      </c>
      <c r="Q112" s="15">
        <v>15.161289999999999</v>
      </c>
      <c r="R112" s="15">
        <v>4.9519200000000003</v>
      </c>
      <c r="S112" s="15">
        <v>70.063800000000001</v>
      </c>
      <c r="T112" s="15">
        <v>137.04741000000001</v>
      </c>
      <c r="U112" s="15">
        <v>4.9480000000000003E-2</v>
      </c>
      <c r="V112" s="15">
        <v>1040</v>
      </c>
      <c r="W112" s="15">
        <v>998</v>
      </c>
      <c r="X112" s="15">
        <v>1644</v>
      </c>
      <c r="Y112" s="15">
        <v>3818</v>
      </c>
      <c r="Z112" s="15">
        <f t="shared" si="14"/>
        <v>0.58554817275747506</v>
      </c>
      <c r="AA112" s="15">
        <f t="shared" si="15"/>
        <v>1.1710963455149501</v>
      </c>
      <c r="AB112" s="15">
        <f t="shared" si="16"/>
        <v>0.24451173353520061</v>
      </c>
      <c r="AC112" s="15">
        <f t="shared" si="17"/>
        <v>0.57184026348291483</v>
      </c>
      <c r="AD112" s="15">
        <f t="shared" si="18"/>
        <v>0.39802270230684733</v>
      </c>
      <c r="AE112" s="15">
        <f t="shared" si="19"/>
        <v>1.1344984068745776</v>
      </c>
      <c r="AF112" s="15">
        <f t="shared" si="20"/>
        <v>0.45141196013289037</v>
      </c>
      <c r="AG112" s="15">
        <f t="shared" si="21"/>
        <v>0.73858131496126589</v>
      </c>
      <c r="AH112" s="15">
        <f t="shared" si="22"/>
        <v>1.3223844282238444</v>
      </c>
      <c r="AI112" s="15">
        <f t="shared" si="23"/>
        <v>2.671153846153846</v>
      </c>
      <c r="AJ112" s="15">
        <f t="shared" si="24"/>
        <v>1.2862950505580981</v>
      </c>
      <c r="AK112" s="15">
        <f t="shared" si="25"/>
        <v>0.72549226295678004</v>
      </c>
      <c r="AL112" s="15">
        <f t="shared" si="26"/>
        <v>2.3223844282238444</v>
      </c>
      <c r="AM112" s="15">
        <f t="shared" si="27"/>
        <v>3.8256513026052104</v>
      </c>
      <c r="AN112" s="15">
        <v>122.1</v>
      </c>
      <c r="AO112" s="15">
        <v>26889</v>
      </c>
      <c r="AP112" s="3">
        <v>60</v>
      </c>
    </row>
    <row r="113" spans="1:42" x14ac:dyDescent="0.3">
      <c r="A113" s="3" t="s">
        <v>75</v>
      </c>
      <c r="B113" s="3" t="s">
        <v>74</v>
      </c>
      <c r="C113" s="10">
        <v>6</v>
      </c>
      <c r="D113" s="11">
        <v>44362</v>
      </c>
      <c r="E113" s="22">
        <v>44302</v>
      </c>
      <c r="F113" s="13">
        <v>31</v>
      </c>
      <c r="G113" s="14">
        <v>1</v>
      </c>
      <c r="H113" s="3"/>
      <c r="I113" s="3" t="s">
        <v>45</v>
      </c>
      <c r="J113" s="15">
        <v>441856.7</v>
      </c>
      <c r="K113" s="15">
        <v>5810580.96</v>
      </c>
      <c r="L113" s="15">
        <v>3.3392849999999998</v>
      </c>
      <c r="M113" s="15">
        <v>418.34175571385617</v>
      </c>
      <c r="N113" s="15">
        <v>13.969623497289451</v>
      </c>
      <c r="O113">
        <v>4.1000000000000002E-2</v>
      </c>
      <c r="P113" s="15">
        <v>81.405240000000006</v>
      </c>
      <c r="Q113" s="15">
        <v>13.151199999999999</v>
      </c>
      <c r="R113" s="15">
        <v>5.4435700000000002</v>
      </c>
      <c r="S113" s="15">
        <v>68.024600000000007</v>
      </c>
      <c r="T113" s="15">
        <v>123.69175</v>
      </c>
      <c r="U113" s="15">
        <v>3.603E-2</v>
      </c>
      <c r="V113" s="15">
        <v>1263</v>
      </c>
      <c r="W113" s="15">
        <v>1528</v>
      </c>
      <c r="X113" s="15">
        <v>1855</v>
      </c>
      <c r="Y113" s="15">
        <v>3200</v>
      </c>
      <c r="Z113" s="15">
        <f t="shared" si="14"/>
        <v>0.3536379018612521</v>
      </c>
      <c r="AA113" s="15">
        <f t="shared" si="15"/>
        <v>0.7072758037225042</v>
      </c>
      <c r="AB113" s="15">
        <f t="shared" si="16"/>
        <v>9.6659769435412352E-2</v>
      </c>
      <c r="AC113" s="15">
        <f t="shared" si="17"/>
        <v>0.43401299574277391</v>
      </c>
      <c r="AD113" s="15">
        <f t="shared" si="18"/>
        <v>0.26607319485657766</v>
      </c>
      <c r="AE113" s="15">
        <f t="shared" si="19"/>
        <v>0.60860196266853028</v>
      </c>
      <c r="AF113" s="15">
        <f t="shared" si="20"/>
        <v>0.28447546531302875</v>
      </c>
      <c r="AG113" s="15">
        <f t="shared" si="21"/>
        <v>0.52246101632772479</v>
      </c>
      <c r="AH113" s="15">
        <f t="shared" si="22"/>
        <v>0.72506738544474403</v>
      </c>
      <c r="AI113" s="15">
        <f t="shared" si="23"/>
        <v>1.5336500395882817</v>
      </c>
      <c r="AJ113" s="15">
        <f t="shared" si="24"/>
        <v>0.6220651364397709</v>
      </c>
      <c r="AK113" s="15">
        <f t="shared" si="25"/>
        <v>0.43922772650595354</v>
      </c>
      <c r="AL113" s="15">
        <f t="shared" si="26"/>
        <v>1.725067385444744</v>
      </c>
      <c r="AM113" s="15">
        <f t="shared" si="27"/>
        <v>2.0942408376963351</v>
      </c>
      <c r="AN113" s="15">
        <v>122.1</v>
      </c>
      <c r="AO113" s="15">
        <v>26889</v>
      </c>
      <c r="AP113" s="3">
        <v>60</v>
      </c>
    </row>
    <row r="114" spans="1:42" x14ac:dyDescent="0.3">
      <c r="A114" s="3" t="s">
        <v>76</v>
      </c>
      <c r="B114" s="3" t="s">
        <v>74</v>
      </c>
      <c r="C114" s="10">
        <v>6</v>
      </c>
      <c r="D114" s="11">
        <v>44362</v>
      </c>
      <c r="E114" s="22">
        <v>44302</v>
      </c>
      <c r="F114" s="13">
        <v>31</v>
      </c>
      <c r="G114" s="14">
        <v>1</v>
      </c>
      <c r="H114" s="3"/>
      <c r="I114" s="3" t="s">
        <v>47</v>
      </c>
      <c r="J114" s="15">
        <v>441876.83</v>
      </c>
      <c r="K114" s="15">
        <v>5810551.0099999998</v>
      </c>
      <c r="L114" s="15">
        <v>2.7999749999999999</v>
      </c>
      <c r="M114" s="15">
        <v>91.064308347262511</v>
      </c>
      <c r="N114" s="15">
        <v>2.5497778676462639</v>
      </c>
      <c r="O114">
        <v>7.9000000000000001E-2</v>
      </c>
      <c r="P114" s="15">
        <v>81.872730000000004</v>
      </c>
      <c r="Q114" s="15">
        <v>12.73085</v>
      </c>
      <c r="R114" s="15">
        <v>5.3964299999999996</v>
      </c>
      <c r="S114" s="15">
        <v>67.356979999999993</v>
      </c>
      <c r="T114" s="15">
        <v>90</v>
      </c>
      <c r="U114" s="15">
        <v>1.2500000000000001E-2</v>
      </c>
      <c r="V114" s="15">
        <v>1180</v>
      </c>
      <c r="W114" s="15">
        <v>1272</v>
      </c>
      <c r="X114" s="15">
        <v>1832</v>
      </c>
      <c r="Y114" s="15">
        <v>3635</v>
      </c>
      <c r="Z114" s="15">
        <f t="shared" si="14"/>
        <v>0.48155695944568983</v>
      </c>
      <c r="AA114" s="15">
        <f t="shared" si="15"/>
        <v>0.96311391889137965</v>
      </c>
      <c r="AB114" s="15">
        <f t="shared" si="16"/>
        <v>0.18041237113402062</v>
      </c>
      <c r="AC114" s="15">
        <f t="shared" si="17"/>
        <v>0.50986500519210798</v>
      </c>
      <c r="AD114" s="15">
        <f t="shared" si="18"/>
        <v>0.3297969635997805</v>
      </c>
      <c r="AE114" s="15">
        <f t="shared" si="19"/>
        <v>0.88319279990431776</v>
      </c>
      <c r="AF114" s="15">
        <f t="shared" si="20"/>
        <v>0.36743427756266556</v>
      </c>
      <c r="AG114" s="15">
        <f t="shared" si="21"/>
        <v>0.65003748435310627</v>
      </c>
      <c r="AH114" s="15">
        <f t="shared" si="22"/>
        <v>0.98417030567685582</v>
      </c>
      <c r="AI114" s="15">
        <f t="shared" si="23"/>
        <v>2.0805084745762712</v>
      </c>
      <c r="AJ114" s="15">
        <f t="shared" si="24"/>
        <v>0.94582793552756927</v>
      </c>
      <c r="AK114" s="15">
        <f t="shared" si="25"/>
        <v>0.56971605074571563</v>
      </c>
      <c r="AL114" s="15">
        <f t="shared" si="26"/>
        <v>1.9841703056768558</v>
      </c>
      <c r="AM114" s="15">
        <f t="shared" si="27"/>
        <v>2.8577044025157234</v>
      </c>
      <c r="AN114" s="15">
        <v>122.1</v>
      </c>
      <c r="AO114" s="15">
        <v>26889</v>
      </c>
      <c r="AP114" s="3">
        <v>60</v>
      </c>
    </row>
    <row r="115" spans="1:42" x14ac:dyDescent="0.3">
      <c r="A115" s="3" t="s">
        <v>77</v>
      </c>
      <c r="B115" s="3" t="s">
        <v>74</v>
      </c>
      <c r="C115" s="10">
        <v>6</v>
      </c>
      <c r="D115" s="11">
        <v>44362</v>
      </c>
      <c r="E115" s="22">
        <v>44302</v>
      </c>
      <c r="F115" s="13">
        <v>31</v>
      </c>
      <c r="G115" s="14">
        <v>1</v>
      </c>
      <c r="H115" s="3"/>
      <c r="I115" s="3" t="s">
        <v>45</v>
      </c>
      <c r="J115" s="15">
        <v>441486.21</v>
      </c>
      <c r="K115" s="15">
        <v>5810361.0099999998</v>
      </c>
      <c r="L115" s="15">
        <v>3.5047649999999999</v>
      </c>
      <c r="M115" s="15">
        <v>534.84801867352928</v>
      </c>
      <c r="N115" s="15">
        <v>18.74516616166332</v>
      </c>
      <c r="O115">
        <v>4.5999999999999999E-2</v>
      </c>
      <c r="P115" s="15">
        <v>85.113820000000004</v>
      </c>
      <c r="Q115" s="15">
        <v>10.85117</v>
      </c>
      <c r="R115" s="15">
        <v>4.0350099999999998</v>
      </c>
      <c r="S115" s="15">
        <v>66.870570000000001</v>
      </c>
      <c r="T115" s="15">
        <v>161.56505000000001</v>
      </c>
      <c r="U115" s="15">
        <v>1.1860000000000001E-2</v>
      </c>
      <c r="V115" s="15">
        <v>1138</v>
      </c>
      <c r="W115" s="15">
        <v>1341</v>
      </c>
      <c r="X115" s="15">
        <v>1722</v>
      </c>
      <c r="Y115" s="15">
        <v>3052</v>
      </c>
      <c r="Z115" s="15">
        <f t="shared" si="14"/>
        <v>0.3894832688367858</v>
      </c>
      <c r="AA115" s="15">
        <f t="shared" si="15"/>
        <v>0.7789665376735716</v>
      </c>
      <c r="AB115" s="15">
        <f t="shared" si="16"/>
        <v>0.12438785504407443</v>
      </c>
      <c r="AC115" s="15">
        <f t="shared" si="17"/>
        <v>0.4568019093078759</v>
      </c>
      <c r="AD115" s="15">
        <f t="shared" si="18"/>
        <v>0.27859237536656889</v>
      </c>
      <c r="AE115" s="15">
        <f t="shared" si="19"/>
        <v>0.68206461077271419</v>
      </c>
      <c r="AF115" s="15">
        <f t="shared" si="20"/>
        <v>0.30275438197131799</v>
      </c>
      <c r="AG115" s="15">
        <f t="shared" si="21"/>
        <v>0.56057563391323129</v>
      </c>
      <c r="AH115" s="15">
        <f t="shared" si="22"/>
        <v>0.77235772357723587</v>
      </c>
      <c r="AI115" s="15">
        <f t="shared" si="23"/>
        <v>1.6818980667838312</v>
      </c>
      <c r="AJ115" s="15">
        <f t="shared" si="24"/>
        <v>0.70494465010838681</v>
      </c>
      <c r="AK115" s="15">
        <f t="shared" si="25"/>
        <v>0.46386740868926968</v>
      </c>
      <c r="AL115" s="15">
        <f t="shared" si="26"/>
        <v>1.7723577235772359</v>
      </c>
      <c r="AM115" s="15">
        <f t="shared" si="27"/>
        <v>2.2759134973900075</v>
      </c>
      <c r="AN115" s="15">
        <v>122.1</v>
      </c>
      <c r="AO115" s="15">
        <v>26889</v>
      </c>
      <c r="AP115" s="3">
        <v>60</v>
      </c>
    </row>
    <row r="116" spans="1:42" x14ac:dyDescent="0.3">
      <c r="A116" s="3" t="s">
        <v>78</v>
      </c>
      <c r="B116" s="3" t="s">
        <v>74</v>
      </c>
      <c r="C116" s="10">
        <v>6</v>
      </c>
      <c r="D116" s="11">
        <v>44362</v>
      </c>
      <c r="E116" s="22">
        <v>44302</v>
      </c>
      <c r="F116" s="13">
        <v>31</v>
      </c>
      <c r="G116" s="14">
        <v>1</v>
      </c>
      <c r="H116" s="3"/>
      <c r="I116" s="3" t="s">
        <v>47</v>
      </c>
      <c r="J116" s="15">
        <v>441468.78</v>
      </c>
      <c r="K116" s="15">
        <v>5810392.9699999997</v>
      </c>
      <c r="L116" s="15">
        <v>2.7873749999999999</v>
      </c>
      <c r="M116" s="15">
        <v>131.55981028560561</v>
      </c>
      <c r="N116" s="15">
        <v>3.667065261948399</v>
      </c>
      <c r="O116">
        <v>6.8000000000000005E-2</v>
      </c>
      <c r="P116" s="15">
        <v>84.961519999999993</v>
      </c>
      <c r="Q116" s="15">
        <v>10.976739999999999</v>
      </c>
      <c r="R116" s="15">
        <v>4.06175</v>
      </c>
      <c r="S116" s="15">
        <v>67.389889999999994</v>
      </c>
      <c r="T116" s="15">
        <v>198.42621</v>
      </c>
      <c r="U116" s="15">
        <v>1.5810000000000001E-2</v>
      </c>
      <c r="V116" s="15">
        <v>1092</v>
      </c>
      <c r="W116" s="15">
        <v>1111</v>
      </c>
      <c r="X116" s="15">
        <v>1657</v>
      </c>
      <c r="Y116" s="15">
        <v>3671</v>
      </c>
      <c r="Z116" s="15">
        <f t="shared" si="14"/>
        <v>0.53534086156419913</v>
      </c>
      <c r="AA116" s="15">
        <f t="shared" si="15"/>
        <v>1.0706817231283983</v>
      </c>
      <c r="AB116" s="15">
        <f t="shared" si="16"/>
        <v>0.1972543352601156</v>
      </c>
      <c r="AC116" s="15">
        <f t="shared" si="17"/>
        <v>0.54146546294352293</v>
      </c>
      <c r="AD116" s="15">
        <f t="shared" si="18"/>
        <v>0.37800300300300299</v>
      </c>
      <c r="AE116" s="15">
        <f t="shared" si="19"/>
        <v>1.0097185409567082</v>
      </c>
      <c r="AF116" s="15">
        <f t="shared" si="20"/>
        <v>0.42116269343370977</v>
      </c>
      <c r="AG116" s="15">
        <f t="shared" si="21"/>
        <v>0.69732892109823297</v>
      </c>
      <c r="AH116" s="15">
        <f t="shared" si="22"/>
        <v>1.2154496077248038</v>
      </c>
      <c r="AI116" s="15">
        <f t="shared" si="23"/>
        <v>2.3617216117216118</v>
      </c>
      <c r="AJ116" s="15">
        <f t="shared" si="24"/>
        <v>1.1106523758196831</v>
      </c>
      <c r="AK116" s="15">
        <f t="shared" si="25"/>
        <v>0.67782269194738376</v>
      </c>
      <c r="AL116" s="15">
        <f t="shared" si="26"/>
        <v>2.2154496077248038</v>
      </c>
      <c r="AM116" s="15">
        <f t="shared" si="27"/>
        <v>3.3042304230423043</v>
      </c>
      <c r="AN116" s="15">
        <v>122.1</v>
      </c>
      <c r="AO116" s="15">
        <v>26889</v>
      </c>
      <c r="AP116" s="3">
        <v>60</v>
      </c>
    </row>
    <row r="117" spans="1:42" x14ac:dyDescent="0.3">
      <c r="A117" s="16">
        <v>74</v>
      </c>
      <c r="B117" s="16" t="s">
        <v>61</v>
      </c>
      <c r="C117" s="16">
        <v>2</v>
      </c>
      <c r="D117" s="17">
        <v>44363</v>
      </c>
      <c r="E117" s="12">
        <v>44132</v>
      </c>
      <c r="F117" s="21">
        <v>65</v>
      </c>
      <c r="G117" s="18">
        <v>1</v>
      </c>
      <c r="H117" s="19" t="s">
        <v>54</v>
      </c>
      <c r="I117" s="10" t="s">
        <v>55</v>
      </c>
      <c r="J117" s="20">
        <v>441716.762782979</v>
      </c>
      <c r="K117" s="20">
        <v>5811264.0753338598</v>
      </c>
      <c r="L117" s="20">
        <v>1.4729999999999999</v>
      </c>
      <c r="M117" s="20">
        <v>13082.585817723448</v>
      </c>
      <c r="N117" s="20">
        <v>192.70648909506636</v>
      </c>
      <c r="O117" s="29">
        <v>0.2190000116825104</v>
      </c>
      <c r="P117" s="20">
        <v>66.996396119215305</v>
      </c>
      <c r="Q117" s="20">
        <v>23.0217914151382</v>
      </c>
      <c r="R117" s="20">
        <v>9.9818101684524496</v>
      </c>
      <c r="S117" s="20">
        <v>73.175641101363894</v>
      </c>
      <c r="T117" s="20">
        <v>249.050484316839</v>
      </c>
      <c r="U117" s="20">
        <v>8.8999999999999996E-2</v>
      </c>
      <c r="V117" s="15">
        <v>534.73018990000003</v>
      </c>
      <c r="W117" s="15">
        <v>402.1998696</v>
      </c>
      <c r="X117" s="15">
        <v>875.45232710000005</v>
      </c>
      <c r="Y117" s="15">
        <v>4390.0144270000001</v>
      </c>
      <c r="Z117" s="15">
        <f t="shared" si="14"/>
        <v>0.83214445569124296</v>
      </c>
      <c r="AA117" s="15">
        <f t="shared" si="15"/>
        <v>1.6642889113824859</v>
      </c>
      <c r="AB117" s="15">
        <f t="shared" si="16"/>
        <v>0.37040789247836464</v>
      </c>
      <c r="AC117" s="15">
        <f t="shared" si="17"/>
        <v>0.78283942356523695</v>
      </c>
      <c r="AD117" s="15">
        <f t="shared" si="18"/>
        <v>0.6674739893027255</v>
      </c>
      <c r="AE117" s="15">
        <f t="shared" si="19"/>
        <v>1.861275012394801</v>
      </c>
      <c r="AF117" s="15">
        <f t="shared" si="20"/>
        <v>0.73339001187687414</v>
      </c>
      <c r="AG117" s="15">
        <f t="shared" si="21"/>
        <v>0.90837353912775143</v>
      </c>
      <c r="AH117" s="15">
        <f t="shared" si="22"/>
        <v>4.0145670884698479</v>
      </c>
      <c r="AI117" s="15">
        <f t="shared" si="23"/>
        <v>7.2097747797276561</v>
      </c>
      <c r="AJ117" s="15">
        <f t="shared" si="24"/>
        <v>2.8724063388442005</v>
      </c>
      <c r="AK117" s="15">
        <f t="shared" si="25"/>
        <v>1.6369542174002294</v>
      </c>
      <c r="AL117" s="15">
        <f t="shared" si="26"/>
        <v>5.0145670884698479</v>
      </c>
      <c r="AM117" s="15">
        <f t="shared" si="27"/>
        <v>10.915007086814828</v>
      </c>
      <c r="AN117" s="15">
        <v>377.4</v>
      </c>
      <c r="AO117" s="15">
        <v>36939</v>
      </c>
      <c r="AP117" s="3">
        <v>231</v>
      </c>
    </row>
    <row r="118" spans="1:42" x14ac:dyDescent="0.3">
      <c r="A118" s="16">
        <v>74</v>
      </c>
      <c r="B118" s="16" t="s">
        <v>61</v>
      </c>
      <c r="C118" s="16">
        <v>2</v>
      </c>
      <c r="D118" s="17">
        <v>44363</v>
      </c>
      <c r="E118" s="12">
        <v>44132</v>
      </c>
      <c r="F118" s="21">
        <v>65</v>
      </c>
      <c r="G118" s="18">
        <v>1</v>
      </c>
      <c r="H118" s="19" t="s">
        <v>56</v>
      </c>
      <c r="I118" s="10" t="s">
        <v>55</v>
      </c>
      <c r="J118" s="20">
        <v>441713.03647196799</v>
      </c>
      <c r="K118" s="20">
        <v>5811259.3223489802</v>
      </c>
      <c r="L118" s="20">
        <v>1.7570000000000001</v>
      </c>
      <c r="M118" s="20">
        <v>13561.560341324663</v>
      </c>
      <c r="N118" s="20">
        <v>238.27661519707436</v>
      </c>
      <c r="O118" s="29">
        <v>0.17900000512599951</v>
      </c>
      <c r="P118" s="20">
        <v>67.764343329330401</v>
      </c>
      <c r="Q118" s="20">
        <v>22.4056106681339</v>
      </c>
      <c r="R118" s="20">
        <v>9.8300440762839791</v>
      </c>
      <c r="S118" s="20">
        <v>72.854000091552706</v>
      </c>
      <c r="T118" s="20">
        <v>249.89202880859401</v>
      </c>
      <c r="U118" s="20">
        <v>9.8799999999999999E-2</v>
      </c>
      <c r="V118" s="15">
        <v>558.50952170000005</v>
      </c>
      <c r="W118" s="15">
        <v>460.78975869999999</v>
      </c>
      <c r="X118" s="15">
        <v>897.17190000000005</v>
      </c>
      <c r="Y118" s="15">
        <v>4653.1533650000001</v>
      </c>
      <c r="Z118" s="15">
        <f t="shared" si="14"/>
        <v>0.81979081598912551</v>
      </c>
      <c r="AA118" s="15">
        <f t="shared" si="15"/>
        <v>1.639581631978251</v>
      </c>
      <c r="AB118" s="15">
        <f t="shared" si="16"/>
        <v>0.32135085589806428</v>
      </c>
      <c r="AC118" s="15">
        <f t="shared" si="17"/>
        <v>0.78566935972574181</v>
      </c>
      <c r="AD118" s="15">
        <f t="shared" si="18"/>
        <v>0.67671375742336781</v>
      </c>
      <c r="AE118" s="15">
        <f t="shared" si="19"/>
        <v>1.819586848195204</v>
      </c>
      <c r="AF118" s="15">
        <f t="shared" si="20"/>
        <v>0.73445898285284439</v>
      </c>
      <c r="AG118" s="15">
        <f t="shared" si="21"/>
        <v>0.90096299500783061</v>
      </c>
      <c r="AH118" s="15">
        <f t="shared" si="22"/>
        <v>4.1864680168872876</v>
      </c>
      <c r="AI118" s="15">
        <f t="shared" si="23"/>
        <v>7.3313769671046227</v>
      </c>
      <c r="AJ118" s="15">
        <f t="shared" si="24"/>
        <v>2.7310495921176385</v>
      </c>
      <c r="AK118" s="15">
        <f t="shared" si="25"/>
        <v>1.6831638369572204</v>
      </c>
      <c r="AL118" s="15">
        <f t="shared" si="26"/>
        <v>5.1864680168872876</v>
      </c>
      <c r="AM118" s="15">
        <f t="shared" si="27"/>
        <v>10.09821350658417</v>
      </c>
      <c r="AN118" s="15">
        <v>377.4</v>
      </c>
      <c r="AO118" s="15">
        <v>36939</v>
      </c>
      <c r="AP118" s="3">
        <v>231</v>
      </c>
    </row>
    <row r="119" spans="1:42" x14ac:dyDescent="0.3">
      <c r="A119" s="16">
        <v>74</v>
      </c>
      <c r="B119" s="16" t="s">
        <v>61</v>
      </c>
      <c r="C119" s="16">
        <v>2</v>
      </c>
      <c r="D119" s="17">
        <v>44363</v>
      </c>
      <c r="E119" s="12">
        <v>44132</v>
      </c>
      <c r="F119" s="21">
        <v>65</v>
      </c>
      <c r="G119" s="18">
        <v>1</v>
      </c>
      <c r="H119" s="19" t="s">
        <v>57</v>
      </c>
      <c r="I119" s="10" t="s">
        <v>55</v>
      </c>
      <c r="J119" s="20">
        <v>441708.73524110997</v>
      </c>
      <c r="K119" s="20">
        <v>5811253.1219637804</v>
      </c>
      <c r="L119" s="20">
        <v>1.4754999999999998</v>
      </c>
      <c r="M119" s="20">
        <v>11391.769400804071</v>
      </c>
      <c r="N119" s="20">
        <v>168.08555750886407</v>
      </c>
      <c r="O119" s="29">
        <v>0.17900000512599951</v>
      </c>
      <c r="P119" s="20">
        <v>69.336793045653195</v>
      </c>
      <c r="Q119" s="20">
        <v>21.119032505245301</v>
      </c>
      <c r="R119" s="20">
        <v>9.5441721852502504</v>
      </c>
      <c r="S119" s="20">
        <v>72.543505057385303</v>
      </c>
      <c r="T119" s="20">
        <v>246.27065252299101</v>
      </c>
      <c r="U119" s="20">
        <v>6.0600000000000001E-2</v>
      </c>
      <c r="V119" s="15">
        <v>605</v>
      </c>
      <c r="W119" s="15">
        <v>504</v>
      </c>
      <c r="X119" s="15">
        <v>953</v>
      </c>
      <c r="Y119" s="15">
        <v>4613</v>
      </c>
      <c r="Z119" s="15">
        <f t="shared" si="14"/>
        <v>0.80300957592339262</v>
      </c>
      <c r="AA119" s="15">
        <f t="shared" si="15"/>
        <v>1.6060191518467852</v>
      </c>
      <c r="AB119" s="15">
        <f t="shared" si="16"/>
        <v>0.30816746739876461</v>
      </c>
      <c r="AC119" s="15">
        <f t="shared" si="17"/>
        <v>0.76811038712150248</v>
      </c>
      <c r="AD119" s="15">
        <f t="shared" si="18"/>
        <v>0.65756378009342431</v>
      </c>
      <c r="AE119" s="15">
        <f t="shared" si="19"/>
        <v>1.7639432653341576</v>
      </c>
      <c r="AF119" s="15">
        <f t="shared" si="20"/>
        <v>0.71526284932577677</v>
      </c>
      <c r="AG119" s="15">
        <f t="shared" si="21"/>
        <v>0.89073300154723256</v>
      </c>
      <c r="AH119" s="15">
        <f t="shared" si="22"/>
        <v>3.8405036726128019</v>
      </c>
      <c r="AI119" s="15">
        <f t="shared" si="23"/>
        <v>6.6247933884297519</v>
      </c>
      <c r="AJ119" s="15">
        <f t="shared" si="24"/>
        <v>2.5586634452250641</v>
      </c>
      <c r="AK119" s="15">
        <f t="shared" si="25"/>
        <v>1.5891432007298629</v>
      </c>
      <c r="AL119" s="15">
        <f t="shared" si="26"/>
        <v>4.8405036726128019</v>
      </c>
      <c r="AM119" s="15">
        <f t="shared" si="27"/>
        <v>9.1527777777777786</v>
      </c>
      <c r="AN119" s="15">
        <v>377.4</v>
      </c>
      <c r="AO119" s="15">
        <v>36939</v>
      </c>
      <c r="AP119" s="3">
        <v>231</v>
      </c>
    </row>
    <row r="120" spans="1:42" x14ac:dyDescent="0.3">
      <c r="A120" s="16">
        <v>74</v>
      </c>
      <c r="B120" s="16" t="s">
        <v>61</v>
      </c>
      <c r="C120" s="16">
        <v>2</v>
      </c>
      <c r="D120" s="17">
        <v>44363</v>
      </c>
      <c r="E120" s="12">
        <v>44132</v>
      </c>
      <c r="F120" s="21">
        <v>65</v>
      </c>
      <c r="G120" s="18">
        <v>1</v>
      </c>
      <c r="H120" s="19" t="s">
        <v>58</v>
      </c>
      <c r="I120" s="10" t="s">
        <v>55</v>
      </c>
      <c r="J120" s="20">
        <v>441702.666939324</v>
      </c>
      <c r="K120" s="20">
        <v>5811244.2255963599</v>
      </c>
      <c r="L120" s="20">
        <v>1.5945</v>
      </c>
      <c r="M120" s="20">
        <v>11580.815307353478</v>
      </c>
      <c r="N120" s="20">
        <v>184.6561000757512</v>
      </c>
      <c r="O120" s="29">
        <v>0.17100000381469729</v>
      </c>
      <c r="P120" s="20">
        <v>71.943144503927996</v>
      </c>
      <c r="Q120" s="20">
        <v>18.9663941370477</v>
      </c>
      <c r="R120" s="20">
        <v>9.0904615472320298</v>
      </c>
      <c r="S120" s="20">
        <v>72.115030276394805</v>
      </c>
      <c r="T120" s="20">
        <v>238.892542046963</v>
      </c>
      <c r="U120" s="20">
        <v>5.21E-2</v>
      </c>
      <c r="V120" s="15">
        <v>573</v>
      </c>
      <c r="W120" s="15">
        <v>444</v>
      </c>
      <c r="X120" s="15">
        <v>892</v>
      </c>
      <c r="Y120" s="15">
        <v>4785</v>
      </c>
      <c r="Z120" s="15">
        <f t="shared" si="14"/>
        <v>0.83017785427423985</v>
      </c>
      <c r="AA120" s="15">
        <f t="shared" si="15"/>
        <v>1.6603557085484797</v>
      </c>
      <c r="AB120" s="15">
        <f t="shared" si="16"/>
        <v>0.33532934131736525</v>
      </c>
      <c r="AC120" s="15">
        <f t="shared" si="17"/>
        <v>0.78611422172452405</v>
      </c>
      <c r="AD120" s="15">
        <f t="shared" si="18"/>
        <v>0.6857495155892197</v>
      </c>
      <c r="AE120" s="15">
        <f t="shared" si="19"/>
        <v>1.8546209583703601</v>
      </c>
      <c r="AF120" s="15">
        <f t="shared" si="20"/>
        <v>0.74450181679097338</v>
      </c>
      <c r="AG120" s="15">
        <f t="shared" si="21"/>
        <v>0.90720123436221911</v>
      </c>
      <c r="AH120" s="15">
        <f t="shared" si="22"/>
        <v>4.3643497757847536</v>
      </c>
      <c r="AI120" s="15">
        <f t="shared" si="23"/>
        <v>7.3507853403141361</v>
      </c>
      <c r="AJ120" s="15">
        <f t="shared" si="24"/>
        <v>2.8489772407793201</v>
      </c>
      <c r="AK120" s="15">
        <f t="shared" si="25"/>
        <v>1.7299857642785139</v>
      </c>
      <c r="AL120" s="15">
        <f t="shared" si="26"/>
        <v>5.3643497757847536</v>
      </c>
      <c r="AM120" s="15">
        <f t="shared" si="27"/>
        <v>10.777027027027026</v>
      </c>
      <c r="AN120" s="15">
        <v>377.4</v>
      </c>
      <c r="AO120" s="15">
        <v>36939</v>
      </c>
      <c r="AP120" s="3">
        <v>231</v>
      </c>
    </row>
    <row r="121" spans="1:42" x14ac:dyDescent="0.3">
      <c r="A121" s="16">
        <v>74</v>
      </c>
      <c r="B121" s="16" t="s">
        <v>61</v>
      </c>
      <c r="C121" s="16">
        <v>2</v>
      </c>
      <c r="D121" s="17">
        <v>44363</v>
      </c>
      <c r="E121" s="12">
        <v>44132</v>
      </c>
      <c r="F121" s="21">
        <v>65</v>
      </c>
      <c r="G121" s="18">
        <v>1</v>
      </c>
      <c r="H121" s="19" t="s">
        <v>59</v>
      </c>
      <c r="I121" s="10" t="s">
        <v>55</v>
      </c>
      <c r="J121" s="20">
        <v>441697.81579533999</v>
      </c>
      <c r="K121" s="20">
        <v>5811240.17183185</v>
      </c>
      <c r="L121" s="20">
        <v>1.635</v>
      </c>
      <c r="M121" s="20">
        <v>13878.962809385395</v>
      </c>
      <c r="N121" s="20">
        <v>226.92104193345122</v>
      </c>
      <c r="O121" s="29">
        <v>0.17100000381469729</v>
      </c>
      <c r="P121" s="20">
        <v>72.957718758782804</v>
      </c>
      <c r="Q121" s="20">
        <v>18.125309686209501</v>
      </c>
      <c r="R121" s="20">
        <v>8.9169719707137194</v>
      </c>
      <c r="S121" s="20">
        <v>71.961681091556798</v>
      </c>
      <c r="T121" s="20">
        <v>259.10462052535303</v>
      </c>
      <c r="U121" s="20">
        <v>5.1499999999999997E-2</v>
      </c>
      <c r="V121" s="15">
        <v>531.81914689999996</v>
      </c>
      <c r="W121" s="15">
        <v>427.17819900000001</v>
      </c>
      <c r="X121" s="15">
        <v>874.45213260000003</v>
      </c>
      <c r="Y121" s="15">
        <v>4562.2845500000003</v>
      </c>
      <c r="Z121" s="15">
        <f t="shared" si="14"/>
        <v>0.82876785718638102</v>
      </c>
      <c r="AA121" s="15">
        <f t="shared" si="15"/>
        <v>1.657535714372762</v>
      </c>
      <c r="AB121" s="15">
        <f t="shared" si="16"/>
        <v>0.34362593029788918</v>
      </c>
      <c r="AC121" s="15">
        <f t="shared" si="17"/>
        <v>0.79120207261440834</v>
      </c>
      <c r="AD121" s="15">
        <f t="shared" si="18"/>
        <v>0.67831727609739134</v>
      </c>
      <c r="AE121" s="15">
        <f t="shared" si="19"/>
        <v>1.8498243282791527</v>
      </c>
      <c r="AF121" s="15">
        <f t="shared" si="20"/>
        <v>0.73912415081946936</v>
      </c>
      <c r="AG121" s="15">
        <f t="shared" si="21"/>
        <v>0.9063581784885173</v>
      </c>
      <c r="AH121" s="15">
        <f t="shared" si="22"/>
        <v>4.2173062194210722</v>
      </c>
      <c r="AI121" s="15">
        <f t="shared" si="23"/>
        <v>7.5786391418845707</v>
      </c>
      <c r="AJ121" s="15">
        <f t="shared" si="24"/>
        <v>2.8324043401240346</v>
      </c>
      <c r="AK121" s="15">
        <f t="shared" si="25"/>
        <v>1.6913520234493735</v>
      </c>
      <c r="AL121" s="15">
        <f t="shared" si="26"/>
        <v>5.2173062194210722</v>
      </c>
      <c r="AM121" s="15">
        <f t="shared" si="27"/>
        <v>10.680050060326231</v>
      </c>
      <c r="AN121" s="15">
        <v>377.4</v>
      </c>
      <c r="AO121" s="15">
        <v>36939</v>
      </c>
      <c r="AP121" s="3">
        <v>231</v>
      </c>
    </row>
    <row r="122" spans="1:42" x14ac:dyDescent="0.3">
      <c r="A122" s="16">
        <v>74</v>
      </c>
      <c r="B122" s="16" t="s">
        <v>61</v>
      </c>
      <c r="C122" s="16">
        <v>2</v>
      </c>
      <c r="D122" s="17">
        <v>44363</v>
      </c>
      <c r="E122" s="12">
        <v>44132</v>
      </c>
      <c r="F122" s="21">
        <v>65</v>
      </c>
      <c r="G122" s="18">
        <v>1</v>
      </c>
      <c r="H122" s="19" t="s">
        <v>60</v>
      </c>
      <c r="I122" s="10" t="s">
        <v>55</v>
      </c>
      <c r="J122" s="20">
        <v>441692.81283887301</v>
      </c>
      <c r="K122" s="20">
        <v>5811233.7758921599</v>
      </c>
      <c r="L122" s="20">
        <v>1.87</v>
      </c>
      <c r="M122" s="20">
        <v>9166.061101522997</v>
      </c>
      <c r="N122" s="20">
        <v>171.40534259848005</v>
      </c>
      <c r="O122" s="29">
        <v>0.17100000381469729</v>
      </c>
      <c r="P122" s="20">
        <v>73.955597203645496</v>
      </c>
      <c r="Q122" s="20">
        <v>17.309743293592099</v>
      </c>
      <c r="R122" s="20">
        <v>8.7346594843403196</v>
      </c>
      <c r="S122" s="20">
        <v>71.791614345200301</v>
      </c>
      <c r="T122" s="20">
        <v>268.82302767978399</v>
      </c>
      <c r="U122" s="20">
        <v>3.4599999999999999E-2</v>
      </c>
      <c r="V122" s="15">
        <v>525.01295709999999</v>
      </c>
      <c r="W122" s="15">
        <v>392.48896880000001</v>
      </c>
      <c r="X122" s="15">
        <v>894.59895879999999</v>
      </c>
      <c r="Y122" s="15">
        <v>4718.4190049999997</v>
      </c>
      <c r="Z122" s="15">
        <f t="shared" si="14"/>
        <v>0.84641125576433274</v>
      </c>
      <c r="AA122" s="15">
        <f t="shared" si="15"/>
        <v>1.6928225115286655</v>
      </c>
      <c r="AB122" s="15">
        <f t="shared" si="16"/>
        <v>0.39011319990878296</v>
      </c>
      <c r="AC122" s="15">
        <f t="shared" si="17"/>
        <v>0.79974453339154927</v>
      </c>
      <c r="AD122" s="15">
        <f t="shared" si="18"/>
        <v>0.68124136976951388</v>
      </c>
      <c r="AE122" s="15">
        <f t="shared" si="19"/>
        <v>1.9102764969859396</v>
      </c>
      <c r="AF122" s="15">
        <f t="shared" si="20"/>
        <v>0.74816844008970862</v>
      </c>
      <c r="AG122" s="15">
        <f t="shared" si="21"/>
        <v>0.91680961286874663</v>
      </c>
      <c r="AH122" s="15">
        <f t="shared" si="22"/>
        <v>4.2743399247068288</v>
      </c>
      <c r="AI122" s="15">
        <f t="shared" si="23"/>
        <v>7.98724296456035</v>
      </c>
      <c r="AJ122" s="15">
        <f t="shared" si="24"/>
        <v>3.0543354522212423</v>
      </c>
      <c r="AK122" s="15">
        <f t="shared" si="25"/>
        <v>1.7064164747117867</v>
      </c>
      <c r="AL122" s="15">
        <f t="shared" si="26"/>
        <v>5.2743399247068288</v>
      </c>
      <c r="AM122" s="15">
        <f t="shared" si="27"/>
        <v>12.021787566224205</v>
      </c>
      <c r="AN122" s="15">
        <v>377.4</v>
      </c>
      <c r="AO122" s="15">
        <v>36939</v>
      </c>
      <c r="AP122" s="3">
        <v>231</v>
      </c>
    </row>
    <row r="123" spans="1:42" x14ac:dyDescent="0.3">
      <c r="A123" s="3">
        <v>20</v>
      </c>
      <c r="B123" s="3" t="s">
        <v>61</v>
      </c>
      <c r="C123" s="10">
        <v>2</v>
      </c>
      <c r="D123" s="11">
        <v>44364</v>
      </c>
      <c r="E123" s="12">
        <v>44132</v>
      </c>
      <c r="F123" s="13">
        <v>70</v>
      </c>
      <c r="G123" s="14">
        <v>1</v>
      </c>
      <c r="H123" s="3"/>
      <c r="I123" s="10" t="s">
        <v>43</v>
      </c>
      <c r="J123" s="15">
        <v>441270.48</v>
      </c>
      <c r="K123" s="15">
        <v>5811040.1699999999</v>
      </c>
      <c r="L123" s="15">
        <v>1.3325100000000001</v>
      </c>
      <c r="M123" s="15">
        <v>9412.1704251291685</v>
      </c>
      <c r="N123" s="15">
        <v>125.41811213188871</v>
      </c>
      <c r="O123" s="29">
        <v>0.17700000107288361</v>
      </c>
      <c r="P123" s="15">
        <v>71.029600000000002</v>
      </c>
      <c r="Q123" s="15">
        <v>20.694430000000001</v>
      </c>
      <c r="R123" s="15">
        <v>8.2759699999999992</v>
      </c>
      <c r="S123" s="15">
        <v>79.26397</v>
      </c>
      <c r="T123" s="15">
        <v>71.560680000000005</v>
      </c>
      <c r="U123" s="15">
        <v>3.1609999999999999E-2</v>
      </c>
      <c r="V123" s="15">
        <v>551</v>
      </c>
      <c r="W123" s="15">
        <v>361</v>
      </c>
      <c r="X123" s="15">
        <v>733</v>
      </c>
      <c r="Y123" s="15">
        <v>4854</v>
      </c>
      <c r="Z123" s="15">
        <f t="shared" si="14"/>
        <v>0.86155321188878231</v>
      </c>
      <c r="AA123" s="15">
        <f t="shared" si="15"/>
        <v>1.7231064237775646</v>
      </c>
      <c r="AB123" s="15">
        <f t="shared" si="16"/>
        <v>0.34003656307129798</v>
      </c>
      <c r="AC123" s="15">
        <f t="shared" si="17"/>
        <v>0.79611470860314526</v>
      </c>
      <c r="AD123" s="15">
        <f t="shared" si="18"/>
        <v>0.73760515482369782</v>
      </c>
      <c r="AE123" s="15">
        <f t="shared" si="19"/>
        <v>1.9632432621386375</v>
      </c>
      <c r="AF123" s="15">
        <f t="shared" si="20"/>
        <v>0.79022051773729629</v>
      </c>
      <c r="AG123" s="15">
        <f t="shared" si="21"/>
        <v>0.92562125602125889</v>
      </c>
      <c r="AH123" s="15">
        <f t="shared" si="22"/>
        <v>5.622100954979536</v>
      </c>
      <c r="AI123" s="15">
        <f t="shared" si="23"/>
        <v>7.8094373865698721</v>
      </c>
      <c r="AJ123" s="15">
        <f t="shared" si="24"/>
        <v>3.2745804243786441</v>
      </c>
      <c r="AK123" s="15">
        <f t="shared" si="25"/>
        <v>2.0363915746565393</v>
      </c>
      <c r="AL123" s="15">
        <f t="shared" si="26"/>
        <v>6.622100954979536</v>
      </c>
      <c r="AM123" s="15">
        <f t="shared" si="27"/>
        <v>13.445983379501385</v>
      </c>
      <c r="AN123" s="15">
        <v>377.4</v>
      </c>
      <c r="AO123" s="15">
        <v>37637</v>
      </c>
      <c r="AP123" s="3">
        <v>232</v>
      </c>
    </row>
    <row r="124" spans="1:42" x14ac:dyDescent="0.3">
      <c r="A124" s="3">
        <v>50</v>
      </c>
      <c r="B124" s="3" t="s">
        <v>61</v>
      </c>
      <c r="C124" s="10">
        <v>2</v>
      </c>
      <c r="D124" s="11">
        <v>44364</v>
      </c>
      <c r="E124" s="12">
        <v>44132</v>
      </c>
      <c r="F124" s="13">
        <v>70</v>
      </c>
      <c r="G124" s="14">
        <v>1</v>
      </c>
      <c r="H124" s="3"/>
      <c r="I124" s="10" t="s">
        <v>43</v>
      </c>
      <c r="J124" s="15">
        <v>441482.77</v>
      </c>
      <c r="K124" s="15">
        <v>5811063.5599999996</v>
      </c>
      <c r="L124" s="15">
        <v>1.32917</v>
      </c>
      <c r="M124" s="15">
        <v>10115.347517485799</v>
      </c>
      <c r="N124" s="15">
        <v>134.450164598166</v>
      </c>
      <c r="O124" s="29">
        <v>0.17500001192092901</v>
      </c>
      <c r="P124" s="15">
        <v>70.416550000000001</v>
      </c>
      <c r="Q124" s="15">
        <v>21.0578</v>
      </c>
      <c r="R124" s="15">
        <v>8.5256500000000006</v>
      </c>
      <c r="S124" s="15">
        <v>75.028450000000007</v>
      </c>
      <c r="T124" s="15">
        <v>164.25021000000001</v>
      </c>
      <c r="U124" s="15">
        <v>5.0599999999999999E-2</v>
      </c>
      <c r="V124" s="15">
        <v>565</v>
      </c>
      <c r="W124" s="15">
        <v>398</v>
      </c>
      <c r="X124" s="15">
        <v>789</v>
      </c>
      <c r="Y124" s="15">
        <v>4753</v>
      </c>
      <c r="Z124" s="15">
        <f t="shared" si="14"/>
        <v>0.84546689963113963</v>
      </c>
      <c r="AA124" s="15">
        <f t="shared" si="15"/>
        <v>1.6909337992622793</v>
      </c>
      <c r="AB124" s="15">
        <f t="shared" si="16"/>
        <v>0.32940185341196293</v>
      </c>
      <c r="AC124" s="15">
        <f t="shared" si="17"/>
        <v>0.78751410304625802</v>
      </c>
      <c r="AD124" s="15">
        <f t="shared" si="18"/>
        <v>0.71526524720317575</v>
      </c>
      <c r="AE124" s="15">
        <f t="shared" si="19"/>
        <v>1.9070097386674139</v>
      </c>
      <c r="AF124" s="15">
        <f t="shared" si="20"/>
        <v>0.7695593088720637</v>
      </c>
      <c r="AG124" s="15">
        <f t="shared" si="21"/>
        <v>0.91625534068043635</v>
      </c>
      <c r="AH124" s="15">
        <f t="shared" si="22"/>
        <v>5.0240811153358678</v>
      </c>
      <c r="AI124" s="15">
        <f t="shared" si="23"/>
        <v>7.4123893805309731</v>
      </c>
      <c r="AJ124" s="15">
        <f t="shared" si="24"/>
        <v>3.0415912374962719</v>
      </c>
      <c r="AK124" s="15">
        <f t="shared" si="25"/>
        <v>1.8956662736171461</v>
      </c>
      <c r="AL124" s="15">
        <f t="shared" si="26"/>
        <v>6.0240811153358678</v>
      </c>
      <c r="AM124" s="15">
        <f t="shared" si="27"/>
        <v>11.942211055276381</v>
      </c>
      <c r="AN124" s="15">
        <v>377.4</v>
      </c>
      <c r="AO124" s="15">
        <v>37637</v>
      </c>
      <c r="AP124" s="3">
        <v>232</v>
      </c>
    </row>
    <row r="125" spans="1:42" x14ac:dyDescent="0.3">
      <c r="A125" s="3">
        <v>74</v>
      </c>
      <c r="B125" s="3" t="s">
        <v>61</v>
      </c>
      <c r="C125" s="10">
        <v>2</v>
      </c>
      <c r="D125" s="11">
        <v>44364</v>
      </c>
      <c r="E125" s="12">
        <v>44132</v>
      </c>
      <c r="F125" s="13">
        <v>70</v>
      </c>
      <c r="G125" s="14">
        <v>1</v>
      </c>
      <c r="H125" s="3"/>
      <c r="I125" s="10" t="s">
        <v>43</v>
      </c>
      <c r="J125" s="15">
        <v>441679.41</v>
      </c>
      <c r="K125" s="15">
        <v>5811228.1299999999</v>
      </c>
      <c r="L125" s="15">
        <v>1.4000999999999999</v>
      </c>
      <c r="M125" s="15">
        <v>8780.2242850808143</v>
      </c>
      <c r="N125" s="15">
        <v>122.9319202154165</v>
      </c>
      <c r="O125" s="29">
        <v>0.174000009894371</v>
      </c>
      <c r="P125" s="15">
        <v>74.625020000000006</v>
      </c>
      <c r="Q125" s="15">
        <v>18.512869999999999</v>
      </c>
      <c r="R125" s="15">
        <v>6.8621100000000004</v>
      </c>
      <c r="S125" s="15">
        <v>71.677379999999999</v>
      </c>
      <c r="T125" s="15">
        <v>165.96889999999999</v>
      </c>
      <c r="U125" s="15">
        <v>2.06E-2</v>
      </c>
      <c r="V125" s="15">
        <v>559</v>
      </c>
      <c r="W125" s="15">
        <v>417</v>
      </c>
      <c r="X125" s="15">
        <v>836</v>
      </c>
      <c r="Y125" s="15">
        <v>4404</v>
      </c>
      <c r="Z125" s="15">
        <f t="shared" si="14"/>
        <v>0.82700684505289357</v>
      </c>
      <c r="AA125" s="15">
        <f t="shared" si="15"/>
        <v>1.6540136901057871</v>
      </c>
      <c r="AB125" s="15">
        <f t="shared" si="16"/>
        <v>0.33439744612928968</v>
      </c>
      <c r="AC125" s="15">
        <f t="shared" si="17"/>
        <v>0.77473302438041503</v>
      </c>
      <c r="AD125" s="15">
        <f t="shared" si="18"/>
        <v>0.68091603053435112</v>
      </c>
      <c r="AE125" s="15">
        <f t="shared" si="19"/>
        <v>1.843852898738392</v>
      </c>
      <c r="AF125" s="15">
        <f t="shared" si="20"/>
        <v>0.74009541588881977</v>
      </c>
      <c r="AG125" s="15">
        <f t="shared" si="21"/>
        <v>0.9053036184177472</v>
      </c>
      <c r="AH125" s="15">
        <f t="shared" si="22"/>
        <v>4.267942583732057</v>
      </c>
      <c r="AI125" s="15">
        <f t="shared" si="23"/>
        <v>6.8783542039355989</v>
      </c>
      <c r="AJ125" s="15">
        <f t="shared" si="24"/>
        <v>2.8119632623899808</v>
      </c>
      <c r="AK125" s="15">
        <f t="shared" si="25"/>
        <v>1.7047318037343453</v>
      </c>
      <c r="AL125" s="15">
        <f t="shared" si="26"/>
        <v>5.267942583732057</v>
      </c>
      <c r="AM125" s="15">
        <f t="shared" si="27"/>
        <v>10.561151079136691</v>
      </c>
      <c r="AN125" s="15">
        <v>377.4</v>
      </c>
      <c r="AO125" s="15">
        <v>37637</v>
      </c>
      <c r="AP125" s="3">
        <v>232</v>
      </c>
    </row>
    <row r="126" spans="1:42" x14ac:dyDescent="0.3">
      <c r="A126" s="3" t="s">
        <v>63</v>
      </c>
      <c r="B126" s="3" t="s">
        <v>61</v>
      </c>
      <c r="C126" s="10">
        <v>2</v>
      </c>
      <c r="D126" s="11">
        <v>44364</v>
      </c>
      <c r="E126" s="12">
        <v>44132</v>
      </c>
      <c r="F126" s="13">
        <v>70</v>
      </c>
      <c r="G126" s="14">
        <v>1</v>
      </c>
      <c r="H126" s="3"/>
      <c r="I126" s="3" t="s">
        <v>45</v>
      </c>
      <c r="J126" s="15">
        <v>442816.14</v>
      </c>
      <c r="K126" s="15">
        <v>5811128.0599999996</v>
      </c>
      <c r="L126" s="15">
        <v>1.54332</v>
      </c>
      <c r="M126" s="15">
        <v>10314.26271497464</v>
      </c>
      <c r="N126" s="15">
        <v>159.18207933274661</v>
      </c>
      <c r="O126" s="29">
        <v>0.1900000125169754</v>
      </c>
      <c r="P126" s="15">
        <v>64.509249999999994</v>
      </c>
      <c r="Q126" s="15">
        <v>26.627680000000002</v>
      </c>
      <c r="R126" s="15">
        <v>8.8630700000000004</v>
      </c>
      <c r="S126" s="15">
        <v>71.906300000000002</v>
      </c>
      <c r="T126" s="15">
        <v>315</v>
      </c>
      <c r="U126" s="15">
        <v>8.8299999999999993E-3</v>
      </c>
      <c r="V126" s="15">
        <v>540</v>
      </c>
      <c r="W126" s="15">
        <v>352</v>
      </c>
      <c r="X126" s="15">
        <v>684</v>
      </c>
      <c r="Y126" s="15">
        <v>4811</v>
      </c>
      <c r="Z126" s="15">
        <f t="shared" si="14"/>
        <v>0.86364516753825293</v>
      </c>
      <c r="AA126" s="15">
        <f t="shared" si="15"/>
        <v>1.7272903350765059</v>
      </c>
      <c r="AB126" s="15">
        <f t="shared" si="16"/>
        <v>0.32046332046332049</v>
      </c>
      <c r="AC126" s="15">
        <f t="shared" si="17"/>
        <v>0.79816856662306113</v>
      </c>
      <c r="AD126" s="15">
        <f t="shared" si="18"/>
        <v>0.75104640582347593</v>
      </c>
      <c r="AE126" s="15">
        <f t="shared" si="19"/>
        <v>1.9706371093197568</v>
      </c>
      <c r="AF126" s="15">
        <f t="shared" si="20"/>
        <v>0.79934146813867901</v>
      </c>
      <c r="AG126" s="15">
        <f t="shared" si="21"/>
        <v>0.92682728970430617</v>
      </c>
      <c r="AH126" s="15">
        <f t="shared" si="22"/>
        <v>6.0336257309941521</v>
      </c>
      <c r="AI126" s="15">
        <f t="shared" si="23"/>
        <v>7.9092592592592599</v>
      </c>
      <c r="AJ126" s="15">
        <f t="shared" si="24"/>
        <v>3.3076159543222565</v>
      </c>
      <c r="AK126" s="15">
        <f t="shared" si="25"/>
        <v>2.1287397490879902</v>
      </c>
      <c r="AL126" s="15">
        <f t="shared" si="26"/>
        <v>7.0336257309941521</v>
      </c>
      <c r="AM126" s="15">
        <f t="shared" si="27"/>
        <v>13.667613636363637</v>
      </c>
      <c r="AN126" s="15">
        <v>377.4</v>
      </c>
      <c r="AO126" s="15">
        <v>37637</v>
      </c>
      <c r="AP126" s="3">
        <v>232</v>
      </c>
    </row>
    <row r="127" spans="1:42" x14ac:dyDescent="0.3">
      <c r="A127" s="3" t="s">
        <v>64</v>
      </c>
      <c r="B127" s="3" t="s">
        <v>61</v>
      </c>
      <c r="C127" s="10">
        <v>2</v>
      </c>
      <c r="D127" s="11">
        <v>44364</v>
      </c>
      <c r="E127" s="12">
        <v>44132</v>
      </c>
      <c r="F127" s="13">
        <v>70</v>
      </c>
      <c r="G127" s="14">
        <v>1</v>
      </c>
      <c r="H127" s="3"/>
      <c r="I127" s="3" t="s">
        <v>47</v>
      </c>
      <c r="J127" s="15">
        <v>442829.04</v>
      </c>
      <c r="K127" s="15">
        <v>5811161.5199999996</v>
      </c>
      <c r="L127" s="15">
        <v>1.3532299999999999</v>
      </c>
      <c r="M127" s="15">
        <v>10574.26494238932</v>
      </c>
      <c r="N127" s="15">
        <v>143.0941254798951</v>
      </c>
      <c r="O127" s="29">
        <v>0.1900000125169754</v>
      </c>
      <c r="P127" s="15">
        <v>64.050299999999993</v>
      </c>
      <c r="Q127" s="15">
        <v>26.683199999999999</v>
      </c>
      <c r="R127" s="15">
        <v>9.2665000000000006</v>
      </c>
      <c r="S127" s="15">
        <v>72.225179999999995</v>
      </c>
      <c r="T127" s="15">
        <v>183.35982999999999</v>
      </c>
      <c r="U127" s="15">
        <v>2.128E-2</v>
      </c>
      <c r="V127" s="15">
        <v>536</v>
      </c>
      <c r="W127" s="15">
        <v>325</v>
      </c>
      <c r="X127" s="15">
        <v>714</v>
      </c>
      <c r="Y127" s="15">
        <v>4943</v>
      </c>
      <c r="Z127" s="15">
        <f t="shared" si="14"/>
        <v>0.87661351556567957</v>
      </c>
      <c r="AA127" s="15">
        <f t="shared" si="15"/>
        <v>1.7532270311313591</v>
      </c>
      <c r="AB127" s="15">
        <f t="shared" si="16"/>
        <v>0.37439846005774785</v>
      </c>
      <c r="AC127" s="15">
        <f t="shared" si="17"/>
        <v>0.80434385836831535</v>
      </c>
      <c r="AD127" s="15">
        <f t="shared" si="18"/>
        <v>0.74756938306522891</v>
      </c>
      <c r="AE127" s="15">
        <f t="shared" si="19"/>
        <v>2.0169461914744935</v>
      </c>
      <c r="AF127" s="15">
        <f t="shared" si="20"/>
        <v>0.80277145026575547</v>
      </c>
      <c r="AG127" s="15">
        <f t="shared" si="21"/>
        <v>0.93424424115528382</v>
      </c>
      <c r="AH127" s="15">
        <f t="shared" si="22"/>
        <v>5.9229691876750703</v>
      </c>
      <c r="AI127" s="15">
        <f t="shared" si="23"/>
        <v>8.2220149253731343</v>
      </c>
      <c r="AJ127" s="15">
        <f t="shared" si="24"/>
        <v>3.5293064103445895</v>
      </c>
      <c r="AK127" s="15">
        <f t="shared" si="25"/>
        <v>2.104241055949772</v>
      </c>
      <c r="AL127" s="15">
        <f t="shared" si="26"/>
        <v>6.9229691876750703</v>
      </c>
      <c r="AM127" s="15">
        <f t="shared" si="27"/>
        <v>15.20923076923077</v>
      </c>
      <c r="AN127" s="15">
        <v>377.4</v>
      </c>
      <c r="AO127" s="15">
        <v>37637</v>
      </c>
      <c r="AP127" s="3">
        <v>232</v>
      </c>
    </row>
    <row r="128" spans="1:42" x14ac:dyDescent="0.3">
      <c r="A128" s="3">
        <v>60</v>
      </c>
      <c r="B128" s="3" t="s">
        <v>69</v>
      </c>
      <c r="C128" s="10">
        <v>5</v>
      </c>
      <c r="D128" s="11">
        <v>44371</v>
      </c>
      <c r="E128" s="22">
        <v>44287</v>
      </c>
      <c r="F128" s="13">
        <v>54</v>
      </c>
      <c r="G128" s="14">
        <v>1</v>
      </c>
      <c r="H128" s="3"/>
      <c r="I128" s="10" t="s">
        <v>43</v>
      </c>
      <c r="J128" s="15">
        <v>441581.84</v>
      </c>
      <c r="K128" s="15">
        <v>5811002.2400000002</v>
      </c>
      <c r="L128" s="15">
        <v>1.8642099999999999</v>
      </c>
      <c r="M128" s="15">
        <v>616.50225670412078</v>
      </c>
      <c r="N128" s="15">
        <v>11.492896719703889</v>
      </c>
      <c r="O128" s="29">
        <v>0.1170000061392784</v>
      </c>
      <c r="P128" s="15">
        <v>80.348290000000006</v>
      </c>
      <c r="Q128" s="15">
        <v>14.85801</v>
      </c>
      <c r="R128" s="15">
        <v>4.7937000000000003</v>
      </c>
      <c r="S128" s="15">
        <v>71.888319999999993</v>
      </c>
      <c r="T128" s="15">
        <v>6.3369900000000001</v>
      </c>
      <c r="U128" s="15">
        <v>2.2630000000000001E-2</v>
      </c>
      <c r="V128" s="15">
        <v>973</v>
      </c>
      <c r="W128" s="15">
        <v>1086</v>
      </c>
      <c r="X128" s="15">
        <v>1579</v>
      </c>
      <c r="Y128" s="15">
        <v>3239</v>
      </c>
      <c r="Z128" s="15">
        <f t="shared" si="14"/>
        <v>0.49780346820809246</v>
      </c>
      <c r="AA128" s="15">
        <f t="shared" si="15"/>
        <v>0.99560693641618492</v>
      </c>
      <c r="AB128" s="15">
        <f t="shared" si="16"/>
        <v>0.1849906191369606</v>
      </c>
      <c r="AC128" s="15">
        <f t="shared" si="17"/>
        <v>0.53798670465337128</v>
      </c>
      <c r="AD128" s="15">
        <f t="shared" si="18"/>
        <v>0.34454130344541306</v>
      </c>
      <c r="AE128" s="15">
        <f t="shared" si="19"/>
        <v>0.92065202517788725</v>
      </c>
      <c r="AF128" s="15">
        <f t="shared" si="20"/>
        <v>0.38381502890173408</v>
      </c>
      <c r="AG128" s="15">
        <f t="shared" si="21"/>
        <v>0.66467692474361684</v>
      </c>
      <c r="AH128" s="15">
        <f t="shared" si="22"/>
        <v>1.051298290056998</v>
      </c>
      <c r="AI128" s="15">
        <f t="shared" si="23"/>
        <v>2.328879753340185</v>
      </c>
      <c r="AJ128" s="15">
        <f t="shared" si="24"/>
        <v>0.99342723318589377</v>
      </c>
      <c r="AK128" s="15">
        <f t="shared" si="25"/>
        <v>0.6018435703454611</v>
      </c>
      <c r="AL128" s="15">
        <f t="shared" si="26"/>
        <v>2.051298290056998</v>
      </c>
      <c r="AM128" s="15">
        <f t="shared" si="27"/>
        <v>2.9825046040515653</v>
      </c>
      <c r="AN128" s="15">
        <v>151.9</v>
      </c>
      <c r="AO128" s="15">
        <v>34228</v>
      </c>
      <c r="AP128" s="3">
        <v>84</v>
      </c>
    </row>
    <row r="129" spans="1:42" x14ac:dyDescent="0.3">
      <c r="A129" s="3">
        <v>96</v>
      </c>
      <c r="B129" s="3" t="s">
        <v>69</v>
      </c>
      <c r="C129" s="10">
        <v>5</v>
      </c>
      <c r="D129" s="11">
        <v>44371</v>
      </c>
      <c r="E129" s="22">
        <v>44287</v>
      </c>
      <c r="F129" s="13">
        <v>54</v>
      </c>
      <c r="G129" s="14">
        <v>1</v>
      </c>
      <c r="H129" s="3"/>
      <c r="I129" s="10" t="s">
        <v>43</v>
      </c>
      <c r="J129" s="15">
        <v>441925.45</v>
      </c>
      <c r="K129" s="15">
        <v>5811183.8099999996</v>
      </c>
      <c r="L129" s="15">
        <v>2.0860599999999998</v>
      </c>
      <c r="M129" s="15">
        <v>1640.5291865891991</v>
      </c>
      <c r="N129" s="15">
        <v>34.222423149762648</v>
      </c>
      <c r="O129" s="29">
        <v>0.101000003516674</v>
      </c>
      <c r="P129" s="15">
        <v>79.389480000000006</v>
      </c>
      <c r="Q129" s="15">
        <v>15.48639</v>
      </c>
      <c r="R129" s="15">
        <v>5.1241300000000001</v>
      </c>
      <c r="S129" s="15">
        <v>70.099040000000002</v>
      </c>
      <c r="T129" s="15">
        <v>270</v>
      </c>
      <c r="U129" s="15">
        <v>2.5000000000000001E-3</v>
      </c>
      <c r="V129" s="15">
        <v>1146</v>
      </c>
      <c r="W129" s="15">
        <v>1343</v>
      </c>
      <c r="X129" s="15">
        <v>1753</v>
      </c>
      <c r="Y129" s="15">
        <v>3429</v>
      </c>
      <c r="Z129" s="15">
        <f t="shared" si="14"/>
        <v>0.43713327745180219</v>
      </c>
      <c r="AA129" s="15">
        <f t="shared" si="15"/>
        <v>0.87426655490360439</v>
      </c>
      <c r="AB129" s="15">
        <f t="shared" si="16"/>
        <v>0.13242894056847546</v>
      </c>
      <c r="AC129" s="15">
        <f t="shared" si="17"/>
        <v>0.49901639344262294</v>
      </c>
      <c r="AD129" s="15">
        <f t="shared" si="18"/>
        <v>0.32342724816673102</v>
      </c>
      <c r="AE129" s="15">
        <f t="shared" si="19"/>
        <v>0.78383334335357424</v>
      </c>
      <c r="AF129" s="15">
        <f t="shared" si="20"/>
        <v>0.35121542330259847</v>
      </c>
      <c r="AG129" s="15">
        <f t="shared" si="21"/>
        <v>0.60830588074713887</v>
      </c>
      <c r="AH129" s="15">
        <f t="shared" si="22"/>
        <v>0.95607529948659442</v>
      </c>
      <c r="AI129" s="15">
        <f t="shared" si="23"/>
        <v>1.9921465968586389</v>
      </c>
      <c r="AJ129" s="15">
        <f t="shared" si="24"/>
        <v>0.82399785328739383</v>
      </c>
      <c r="AK129" s="15">
        <f t="shared" si="25"/>
        <v>0.55607625659897797</v>
      </c>
      <c r="AL129" s="15">
        <f t="shared" si="26"/>
        <v>1.9560752994865944</v>
      </c>
      <c r="AM129" s="15">
        <f t="shared" si="27"/>
        <v>2.5532390171258377</v>
      </c>
      <c r="AN129" s="15">
        <v>151.9</v>
      </c>
      <c r="AO129" s="15">
        <v>34228</v>
      </c>
      <c r="AP129" s="3">
        <v>84</v>
      </c>
    </row>
    <row r="130" spans="1:42" x14ac:dyDescent="0.3">
      <c r="A130" s="3">
        <v>105</v>
      </c>
      <c r="B130" s="3" t="s">
        <v>69</v>
      </c>
      <c r="C130" s="10">
        <v>5</v>
      </c>
      <c r="D130" s="11">
        <v>44371</v>
      </c>
      <c r="E130" s="22">
        <v>44287</v>
      </c>
      <c r="F130" s="13">
        <v>54</v>
      </c>
      <c r="G130" s="14">
        <v>1</v>
      </c>
      <c r="H130" s="3"/>
      <c r="I130" s="10" t="s">
        <v>43</v>
      </c>
      <c r="J130" s="15">
        <v>442034.58</v>
      </c>
      <c r="K130" s="15">
        <v>5811340.4699999997</v>
      </c>
      <c r="L130" s="15">
        <v>1.7177</v>
      </c>
      <c r="M130" s="15">
        <v>414.30188843655532</v>
      </c>
      <c r="N130" s="15">
        <v>7.1164635376747114</v>
      </c>
      <c r="O130" s="29">
        <v>8.9000001549720764E-2</v>
      </c>
      <c r="P130" s="15">
        <v>80.063699999999997</v>
      </c>
      <c r="Q130" s="15">
        <v>15.04522</v>
      </c>
      <c r="R130" s="15">
        <v>4.8910900000000002</v>
      </c>
      <c r="S130" s="15">
        <v>70.612200000000001</v>
      </c>
      <c r="T130" s="15">
        <v>167.90566999999999</v>
      </c>
      <c r="U130" s="15">
        <v>3.5770000000000003E-2</v>
      </c>
      <c r="V130" s="15">
        <v>994</v>
      </c>
      <c r="W130" s="15">
        <v>1212</v>
      </c>
      <c r="X130" s="15">
        <v>1619</v>
      </c>
      <c r="Y130" s="15">
        <v>3093</v>
      </c>
      <c r="Z130" s="15">
        <f t="shared" ref="Z130:Z193" si="28">(Y130-W130)/(Y130+W130)</f>
        <v>0.43693379790940767</v>
      </c>
      <c r="AA130" s="15">
        <f t="shared" ref="AA130:AA193" si="29">(Y130-W130)/((Y130+W130)*0.5)</f>
        <v>0.87386759581881535</v>
      </c>
      <c r="AB130" s="15">
        <f t="shared" ref="AB130:AB193" si="30">(X130-W130)/(X130+W130)</f>
        <v>0.14376545390321441</v>
      </c>
      <c r="AC130" s="15">
        <f t="shared" ref="AC130:AC193" si="31">(Y130-V130)/(Y130+V130)</f>
        <v>0.51357964276975776</v>
      </c>
      <c r="AD130" s="15">
        <f t="shared" ref="AD130:AD193" si="32">(Y130-X130)/(Y130+X130)</f>
        <v>0.3128183361629881</v>
      </c>
      <c r="AE130" s="15">
        <f t="shared" ref="AE130:AE193" si="33">2.5*((Y130-W130)/(Y130+(2.4*W130)+1))</f>
        <v>0.78338442060371838</v>
      </c>
      <c r="AF130" s="15">
        <f t="shared" ref="AF130:AF193" si="34">(Y130-X130)/(Y130+W130)</f>
        <v>0.34239256678281066</v>
      </c>
      <c r="AG130" s="15">
        <f t="shared" ref="AG130:AG193" si="35">(2*Y130+1-SQRT((2*Y130+1)^2- 8*(Y130-W130)))/2</f>
        <v>0.60810890519496752</v>
      </c>
      <c r="AH130" s="15">
        <f t="shared" ref="AH130:AH193" si="36">(Y130/X130)-1</f>
        <v>0.91043854231006804</v>
      </c>
      <c r="AI130" s="15">
        <f t="shared" ref="AI130:AI193" si="37">(Y130/V130)-1</f>
        <v>2.1116700201207244</v>
      </c>
      <c r="AJ130" s="15">
        <f t="shared" ref="AJ130:AJ193" si="38">((Y130/W130)-1)/SQRT((Y130/W130)+1)</f>
        <v>0.8234759269104267</v>
      </c>
      <c r="AK130" s="15">
        <f t="shared" ref="AK130:AK193" si="39">((Y130/X130)-1)/SQRT((Y130/X130)+1)</f>
        <v>0.53366831457759578</v>
      </c>
      <c r="AL130" s="15">
        <f t="shared" ref="AL130:AL193" si="40">Y130/X130</f>
        <v>1.910438542310068</v>
      </c>
      <c r="AM130" s="15">
        <f t="shared" ref="AM130:AM193" si="41">Y130/W130</f>
        <v>2.5519801980198018</v>
      </c>
      <c r="AN130" s="15">
        <v>151.9</v>
      </c>
      <c r="AO130" s="15">
        <v>34228</v>
      </c>
      <c r="AP130" s="3">
        <v>84</v>
      </c>
    </row>
    <row r="131" spans="1:42" x14ac:dyDescent="0.3">
      <c r="A131" s="3" t="s">
        <v>71</v>
      </c>
      <c r="B131" s="3" t="s">
        <v>69</v>
      </c>
      <c r="C131" s="10">
        <v>5</v>
      </c>
      <c r="D131" s="11">
        <v>44371</v>
      </c>
      <c r="E131" s="22">
        <v>44287</v>
      </c>
      <c r="F131" s="13">
        <v>54</v>
      </c>
      <c r="G131" s="14">
        <v>1</v>
      </c>
      <c r="H131" s="3"/>
      <c r="I131" s="3" t="s">
        <v>45</v>
      </c>
      <c r="J131" s="15">
        <v>443035.89</v>
      </c>
      <c r="K131" s="15">
        <v>5810198</v>
      </c>
      <c r="L131" s="15">
        <v>1.6650499999999999</v>
      </c>
      <c r="M131" s="15">
        <v>3500.4407217005328</v>
      </c>
      <c r="N131" s="15">
        <v>58.284088236674719</v>
      </c>
      <c r="O131" s="29">
        <v>0.14500001072883609</v>
      </c>
      <c r="P131" s="15">
        <v>73.963250000000002</v>
      </c>
      <c r="Q131" s="15">
        <v>21.779160000000001</v>
      </c>
      <c r="R131" s="15">
        <v>4.2575900000000004</v>
      </c>
      <c r="S131" s="15">
        <v>58.899889999999999</v>
      </c>
      <c r="T131" s="15">
        <v>246.79990000000001</v>
      </c>
      <c r="U131" s="15">
        <v>1.9029999999999998E-2</v>
      </c>
      <c r="V131" s="15">
        <v>711</v>
      </c>
      <c r="W131" s="15">
        <v>706</v>
      </c>
      <c r="X131" s="15">
        <v>1034</v>
      </c>
      <c r="Y131" s="15">
        <v>2846</v>
      </c>
      <c r="Z131" s="15">
        <f t="shared" si="28"/>
        <v>0.60247747747747749</v>
      </c>
      <c r="AA131" s="15">
        <f t="shared" si="29"/>
        <v>1.204954954954955</v>
      </c>
      <c r="AB131" s="15">
        <f t="shared" si="30"/>
        <v>0.18850574712643678</v>
      </c>
      <c r="AC131" s="15">
        <f t="shared" si="31"/>
        <v>0.60022490863086875</v>
      </c>
      <c r="AD131" s="15">
        <f t="shared" si="32"/>
        <v>0.46701030927835052</v>
      </c>
      <c r="AE131" s="15">
        <f t="shared" si="33"/>
        <v>1.1780508213326288</v>
      </c>
      <c r="AF131" s="15">
        <f t="shared" si="34"/>
        <v>0.51013513513513509</v>
      </c>
      <c r="AG131" s="15">
        <f t="shared" si="35"/>
        <v>0.75189976343835951</v>
      </c>
      <c r="AH131" s="15">
        <f t="shared" si="36"/>
        <v>1.7524177949709863</v>
      </c>
      <c r="AI131" s="15">
        <f t="shared" si="37"/>
        <v>3.0028129395218004</v>
      </c>
      <c r="AJ131" s="15">
        <f t="shared" si="38"/>
        <v>1.3513720872257438</v>
      </c>
      <c r="AK131" s="15">
        <f t="shared" si="39"/>
        <v>0.90465306964287995</v>
      </c>
      <c r="AL131" s="15">
        <f t="shared" si="40"/>
        <v>2.7524177949709863</v>
      </c>
      <c r="AM131" s="15">
        <f t="shared" si="41"/>
        <v>4.0311614730878187</v>
      </c>
      <c r="AN131" s="15">
        <v>151.9</v>
      </c>
      <c r="AO131" s="15">
        <v>34228</v>
      </c>
      <c r="AP131" s="3">
        <v>84</v>
      </c>
    </row>
    <row r="132" spans="1:42" x14ac:dyDescent="0.3">
      <c r="A132" s="3" t="s">
        <v>72</v>
      </c>
      <c r="B132" s="3" t="s">
        <v>69</v>
      </c>
      <c r="C132" s="10">
        <v>5</v>
      </c>
      <c r="D132" s="11">
        <v>44371</v>
      </c>
      <c r="E132" s="22">
        <v>44287</v>
      </c>
      <c r="F132" s="13">
        <v>54</v>
      </c>
      <c r="G132" s="14">
        <v>1</v>
      </c>
      <c r="H132" s="3"/>
      <c r="I132" s="3" t="s">
        <v>47</v>
      </c>
      <c r="J132" s="15">
        <v>443051.15</v>
      </c>
      <c r="K132" s="15">
        <v>5810231.8399999999</v>
      </c>
      <c r="L132" s="15">
        <v>1.81646</v>
      </c>
      <c r="M132" s="15">
        <v>2369.23507155475</v>
      </c>
      <c r="N132" s="15">
        <v>43.0362073807634</v>
      </c>
      <c r="O132" s="29">
        <v>0.14000000059604639</v>
      </c>
      <c r="P132" s="15">
        <v>73.923270000000002</v>
      </c>
      <c r="Q132" s="15">
        <v>21.830660000000002</v>
      </c>
      <c r="R132" s="15">
        <v>4.2460699999999996</v>
      </c>
      <c r="S132" s="15">
        <v>59.002049999999997</v>
      </c>
      <c r="T132" s="15">
        <v>270</v>
      </c>
      <c r="U132" s="15">
        <v>2.5000000000000001E-3</v>
      </c>
      <c r="V132" s="15">
        <v>682</v>
      </c>
      <c r="W132" s="15">
        <v>706</v>
      </c>
      <c r="X132" s="15">
        <v>1090</v>
      </c>
      <c r="Y132" s="15">
        <v>3048</v>
      </c>
      <c r="Z132" s="15">
        <f t="shared" si="28"/>
        <v>0.62386787426744805</v>
      </c>
      <c r="AA132" s="15">
        <f t="shared" si="29"/>
        <v>1.2477357485348961</v>
      </c>
      <c r="AB132" s="15">
        <f t="shared" si="30"/>
        <v>0.21380846325167038</v>
      </c>
      <c r="AC132" s="15">
        <f t="shared" si="31"/>
        <v>0.63431635388739949</v>
      </c>
      <c r="AD132" s="15">
        <f t="shared" si="32"/>
        <v>0.47317544707588205</v>
      </c>
      <c r="AE132" s="15">
        <f t="shared" si="33"/>
        <v>1.234346671164144</v>
      </c>
      <c r="AF132" s="15">
        <f t="shared" si="34"/>
        <v>0.52157698454981349</v>
      </c>
      <c r="AG132" s="15">
        <f t="shared" si="35"/>
        <v>0.76834350528815776</v>
      </c>
      <c r="AH132" s="15">
        <f t="shared" si="36"/>
        <v>1.7963302752293577</v>
      </c>
      <c r="AI132" s="15">
        <f t="shared" si="37"/>
        <v>3.4692082111436946</v>
      </c>
      <c r="AJ132" s="15">
        <f t="shared" si="38"/>
        <v>1.4385912222458799</v>
      </c>
      <c r="AK132" s="15">
        <f t="shared" si="39"/>
        <v>0.92194326348078148</v>
      </c>
      <c r="AL132" s="15">
        <f t="shared" si="40"/>
        <v>2.7963302752293577</v>
      </c>
      <c r="AM132" s="15">
        <f t="shared" si="41"/>
        <v>4.3172804532577906</v>
      </c>
      <c r="AN132" s="15">
        <v>151.9</v>
      </c>
      <c r="AO132" s="15">
        <v>34228</v>
      </c>
      <c r="AP132" s="3">
        <v>84</v>
      </c>
    </row>
    <row r="133" spans="1:42" x14ac:dyDescent="0.3">
      <c r="A133" s="3">
        <v>19</v>
      </c>
      <c r="B133" s="3" t="s">
        <v>74</v>
      </c>
      <c r="C133" s="10">
        <v>6</v>
      </c>
      <c r="D133" s="11">
        <v>44376</v>
      </c>
      <c r="E133" s="22">
        <v>44302</v>
      </c>
      <c r="F133" s="13">
        <v>35</v>
      </c>
      <c r="G133" s="14">
        <v>1</v>
      </c>
      <c r="H133" s="3"/>
      <c r="I133" s="10" t="s">
        <v>43</v>
      </c>
      <c r="J133" s="15">
        <v>441276.07</v>
      </c>
      <c r="K133" s="15">
        <v>5811109.6299999999</v>
      </c>
      <c r="L133" s="15">
        <v>1.67405</v>
      </c>
      <c r="M133" s="15">
        <v>517.74112279109045</v>
      </c>
      <c r="N133" s="15">
        <v>8.6672452660842509</v>
      </c>
      <c r="O133" s="29">
        <v>0.16700000000000001</v>
      </c>
      <c r="P133" s="15">
        <v>71.282219999999995</v>
      </c>
      <c r="Q133" s="15">
        <v>20.543970000000002</v>
      </c>
      <c r="R133" s="15">
        <v>8.1738099999999996</v>
      </c>
      <c r="S133" s="15">
        <v>78.57226</v>
      </c>
      <c r="T133" s="15">
        <v>52.590820000000001</v>
      </c>
      <c r="U133" s="15">
        <v>2.674E-2</v>
      </c>
      <c r="V133" s="15">
        <v>1071</v>
      </c>
      <c r="W133" s="15">
        <v>1076</v>
      </c>
      <c r="X133" s="15">
        <v>1552</v>
      </c>
      <c r="Y133" s="15">
        <v>3763</v>
      </c>
      <c r="Z133" s="15">
        <f t="shared" si="28"/>
        <v>0.55528001653234138</v>
      </c>
      <c r="AA133" s="15">
        <f t="shared" si="29"/>
        <v>1.1105600330646828</v>
      </c>
      <c r="AB133" s="15">
        <f t="shared" si="30"/>
        <v>0.18112633181126331</v>
      </c>
      <c r="AC133" s="15">
        <f t="shared" si="31"/>
        <v>0.55688870500620602</v>
      </c>
      <c r="AD133" s="15">
        <f t="shared" si="32"/>
        <v>0.41599247412982127</v>
      </c>
      <c r="AE133" s="15">
        <f t="shared" si="33"/>
        <v>1.0584740955502332</v>
      </c>
      <c r="AF133" s="15">
        <f t="shared" si="34"/>
        <v>0.45691258524488532</v>
      </c>
      <c r="AG133" s="15">
        <f t="shared" si="35"/>
        <v>0.71403080111394956</v>
      </c>
      <c r="AH133" s="15">
        <f t="shared" si="36"/>
        <v>1.4246134020618557</v>
      </c>
      <c r="AI133" s="15">
        <f t="shared" si="37"/>
        <v>2.5135387488328664</v>
      </c>
      <c r="AJ133" s="15">
        <f t="shared" si="38"/>
        <v>1.1775618297338353</v>
      </c>
      <c r="AK133" s="15">
        <f t="shared" si="39"/>
        <v>0.76982365110602646</v>
      </c>
      <c r="AL133" s="15">
        <f t="shared" si="40"/>
        <v>2.4246134020618557</v>
      </c>
      <c r="AM133" s="15">
        <f t="shared" si="41"/>
        <v>3.4972118959107807</v>
      </c>
      <c r="AN133" s="15">
        <v>126.3</v>
      </c>
      <c r="AO133" s="15">
        <v>34718</v>
      </c>
      <c r="AP133" s="3">
        <v>74</v>
      </c>
    </row>
    <row r="134" spans="1:42" x14ac:dyDescent="0.3">
      <c r="A134" s="3">
        <v>51</v>
      </c>
      <c r="B134" s="3" t="s">
        <v>74</v>
      </c>
      <c r="C134" s="10">
        <v>6</v>
      </c>
      <c r="D134" s="11">
        <v>44376</v>
      </c>
      <c r="E134" s="22">
        <v>44302</v>
      </c>
      <c r="F134" s="13">
        <v>35</v>
      </c>
      <c r="G134" s="14">
        <v>1</v>
      </c>
      <c r="H134" s="3"/>
      <c r="I134" s="10" t="s">
        <v>43</v>
      </c>
      <c r="J134" s="15">
        <v>441510.2</v>
      </c>
      <c r="K134" s="15">
        <v>5811010.7599999998</v>
      </c>
      <c r="L134" s="15">
        <v>1.91899</v>
      </c>
      <c r="M134" s="15">
        <v>331.14178634612182</v>
      </c>
      <c r="N134" s="15">
        <v>6.3545777658034419</v>
      </c>
      <c r="O134" s="29">
        <v>0.13700000000000001</v>
      </c>
      <c r="P134" s="15">
        <v>82.470470000000006</v>
      </c>
      <c r="Q134" s="15">
        <v>13.44317</v>
      </c>
      <c r="R134" s="15">
        <v>4.08636</v>
      </c>
      <c r="S134" s="15">
        <v>72.399519999999995</v>
      </c>
      <c r="T134" s="15">
        <v>53.741109999999999</v>
      </c>
      <c r="U134" s="15">
        <v>2.324E-2</v>
      </c>
      <c r="V134" s="15">
        <v>1069</v>
      </c>
      <c r="W134" s="15">
        <v>1328</v>
      </c>
      <c r="X134" s="15">
        <v>1636</v>
      </c>
      <c r="Y134" s="15">
        <v>3118</v>
      </c>
      <c r="Z134" s="15">
        <f t="shared" si="28"/>
        <v>0.40260908681961316</v>
      </c>
      <c r="AA134" s="15">
        <f t="shared" si="29"/>
        <v>0.80521817363922632</v>
      </c>
      <c r="AB134" s="15">
        <f t="shared" si="30"/>
        <v>0.1039136302294197</v>
      </c>
      <c r="AC134" s="15">
        <f t="shared" si="31"/>
        <v>0.48937186529734894</v>
      </c>
      <c r="AD134" s="15">
        <f t="shared" si="32"/>
        <v>0.31173748422381153</v>
      </c>
      <c r="AE134" s="15">
        <f t="shared" si="33"/>
        <v>0.70961910500777026</v>
      </c>
      <c r="AF134" s="15">
        <f t="shared" si="34"/>
        <v>0.33333333333333331</v>
      </c>
      <c r="AG134" s="15">
        <f t="shared" si="35"/>
        <v>0.57404674196914129</v>
      </c>
      <c r="AH134" s="15">
        <f t="shared" si="36"/>
        <v>0.90586797066014668</v>
      </c>
      <c r="AI134" s="15">
        <f t="shared" si="37"/>
        <v>1.9167446211412535</v>
      </c>
      <c r="AJ134" s="15">
        <f t="shared" si="38"/>
        <v>0.73666369031318091</v>
      </c>
      <c r="AK134" s="15">
        <f t="shared" si="39"/>
        <v>0.53140662605252076</v>
      </c>
      <c r="AL134" s="15">
        <f t="shared" si="40"/>
        <v>1.9058679706601467</v>
      </c>
      <c r="AM134" s="15">
        <f t="shared" si="41"/>
        <v>2.3478915662650603</v>
      </c>
      <c r="AN134" s="15">
        <v>126.3</v>
      </c>
      <c r="AO134" s="15">
        <v>34718</v>
      </c>
      <c r="AP134" s="3">
        <v>74</v>
      </c>
    </row>
    <row r="135" spans="1:42" x14ac:dyDescent="0.3">
      <c r="A135" s="3">
        <v>58</v>
      </c>
      <c r="B135" s="3" t="s">
        <v>74</v>
      </c>
      <c r="C135" s="10">
        <v>6</v>
      </c>
      <c r="D135" s="11">
        <v>44376</v>
      </c>
      <c r="E135" s="22">
        <v>44302</v>
      </c>
      <c r="F135" s="13">
        <v>35</v>
      </c>
      <c r="G135" s="14">
        <v>1</v>
      </c>
      <c r="H135" s="3"/>
      <c r="I135" s="10" t="s">
        <v>43</v>
      </c>
      <c r="J135" s="15">
        <v>441550.05</v>
      </c>
      <c r="K135" s="15">
        <v>5811144.9800000004</v>
      </c>
      <c r="L135" s="15">
        <v>1.4598</v>
      </c>
      <c r="M135" s="15">
        <v>218.0685927538521</v>
      </c>
      <c r="N135" s="15">
        <v>3.183365317020733</v>
      </c>
      <c r="O135" s="29">
        <v>0.16800000000000001</v>
      </c>
      <c r="P135" s="15">
        <v>71.811109999999999</v>
      </c>
      <c r="Q135" s="15">
        <v>20.227589999999999</v>
      </c>
      <c r="R135" s="15">
        <v>7.9612999999999996</v>
      </c>
      <c r="S135" s="15">
        <v>75.064419999999998</v>
      </c>
      <c r="T135" s="15">
        <v>106.39400000000001</v>
      </c>
      <c r="U135" s="15">
        <v>2.214E-2</v>
      </c>
      <c r="V135" s="15">
        <v>784</v>
      </c>
      <c r="W135" s="15">
        <v>816</v>
      </c>
      <c r="X135" s="15">
        <v>1147</v>
      </c>
      <c r="Y135" s="15">
        <v>2431</v>
      </c>
      <c r="Z135" s="15">
        <f t="shared" si="28"/>
        <v>0.49738219895287961</v>
      </c>
      <c r="AA135" s="15">
        <f t="shared" si="29"/>
        <v>0.99476439790575921</v>
      </c>
      <c r="AB135" s="15">
        <f t="shared" si="30"/>
        <v>0.16861946001018849</v>
      </c>
      <c r="AC135" s="15">
        <f t="shared" si="31"/>
        <v>0.51228615863141524</v>
      </c>
      <c r="AD135" s="15">
        <f t="shared" si="32"/>
        <v>0.35885969815539409</v>
      </c>
      <c r="AE135" s="15">
        <f t="shared" si="33"/>
        <v>0.91962008017492713</v>
      </c>
      <c r="AF135" s="15">
        <f t="shared" si="34"/>
        <v>0.3954419464120727</v>
      </c>
      <c r="AG135" s="15">
        <f t="shared" si="35"/>
        <v>0.66428979661395715</v>
      </c>
      <c r="AH135" s="15">
        <f t="shared" si="36"/>
        <v>1.1194420226678292</v>
      </c>
      <c r="AI135" s="15">
        <f t="shared" si="37"/>
        <v>2.1007653061224492</v>
      </c>
      <c r="AJ135" s="15">
        <f t="shared" si="38"/>
        <v>0.99217048371784744</v>
      </c>
      <c r="AK135" s="15">
        <f t="shared" si="39"/>
        <v>0.6338159246634949</v>
      </c>
      <c r="AL135" s="15">
        <f t="shared" si="40"/>
        <v>2.1194420226678292</v>
      </c>
      <c r="AM135" s="15">
        <f t="shared" si="41"/>
        <v>2.9791666666666665</v>
      </c>
      <c r="AN135" s="15">
        <v>126.3</v>
      </c>
      <c r="AO135" s="15">
        <v>34718</v>
      </c>
      <c r="AP135" s="3">
        <v>74</v>
      </c>
    </row>
    <row r="136" spans="1:42" x14ac:dyDescent="0.3">
      <c r="A136" s="3">
        <v>65</v>
      </c>
      <c r="B136" s="3" t="s">
        <v>74</v>
      </c>
      <c r="C136" s="10">
        <v>6</v>
      </c>
      <c r="D136" s="11">
        <v>44376</v>
      </c>
      <c r="E136" s="22">
        <v>44302</v>
      </c>
      <c r="F136" s="13">
        <v>35</v>
      </c>
      <c r="G136" s="14">
        <v>1</v>
      </c>
      <c r="H136" s="3"/>
      <c r="I136" s="10" t="s">
        <v>43</v>
      </c>
      <c r="J136" s="15">
        <v>441605.68</v>
      </c>
      <c r="K136" s="15">
        <v>5811294.5</v>
      </c>
      <c r="L136" s="15">
        <v>1.7404900000000001</v>
      </c>
      <c r="M136" s="15">
        <v>892.90319900070688</v>
      </c>
      <c r="N136" s="15">
        <v>15.5408908882874</v>
      </c>
      <c r="O136" s="29">
        <v>0.11899999999999999</v>
      </c>
      <c r="P136" s="15">
        <v>72.191410000000005</v>
      </c>
      <c r="Q136" s="15">
        <v>19.998940000000001</v>
      </c>
      <c r="R136" s="15">
        <v>7.8096500000000004</v>
      </c>
      <c r="S136" s="15">
        <v>73.425349999999995</v>
      </c>
      <c r="T136" s="15">
        <v>110.22656000000001</v>
      </c>
      <c r="U136" s="15">
        <v>2.53E-2</v>
      </c>
      <c r="V136" s="15">
        <v>1140</v>
      </c>
      <c r="W136" s="15">
        <v>1250</v>
      </c>
      <c r="X136" s="15">
        <v>1660</v>
      </c>
      <c r="Y136" s="15">
        <v>3439</v>
      </c>
      <c r="Z136" s="15">
        <f t="shared" si="28"/>
        <v>0.46683727873747066</v>
      </c>
      <c r="AA136" s="15">
        <f t="shared" si="29"/>
        <v>0.93367455747494132</v>
      </c>
      <c r="AB136" s="15">
        <f t="shared" si="30"/>
        <v>0.14089347079037801</v>
      </c>
      <c r="AC136" s="15">
        <f t="shared" si="31"/>
        <v>0.50207468879668049</v>
      </c>
      <c r="AD136" s="15">
        <f t="shared" si="32"/>
        <v>0.34889193959599923</v>
      </c>
      <c r="AE136" s="15">
        <f t="shared" si="33"/>
        <v>0.84976708074534157</v>
      </c>
      <c r="AF136" s="15">
        <f t="shared" si="34"/>
        <v>0.37939859245041585</v>
      </c>
      <c r="AG136" s="15">
        <f t="shared" si="35"/>
        <v>0.63648860557441367</v>
      </c>
      <c r="AH136" s="15">
        <f t="shared" si="36"/>
        <v>1.0716867469879516</v>
      </c>
      <c r="AI136" s="15">
        <f t="shared" si="37"/>
        <v>2.0166666666666666</v>
      </c>
      <c r="AJ136" s="15">
        <f t="shared" si="38"/>
        <v>0.90417113564029372</v>
      </c>
      <c r="AK136" s="15">
        <f t="shared" si="39"/>
        <v>0.61147597483135285</v>
      </c>
      <c r="AL136" s="15">
        <f t="shared" si="40"/>
        <v>2.0716867469879516</v>
      </c>
      <c r="AM136" s="15">
        <f t="shared" si="41"/>
        <v>2.7511999999999999</v>
      </c>
      <c r="AN136" s="15">
        <v>126.3</v>
      </c>
      <c r="AO136" s="15">
        <v>34718</v>
      </c>
      <c r="AP136" s="3">
        <v>74</v>
      </c>
    </row>
    <row r="137" spans="1:42" x14ac:dyDescent="0.3">
      <c r="A137" s="3">
        <v>102</v>
      </c>
      <c r="B137" s="3" t="s">
        <v>74</v>
      </c>
      <c r="C137" s="10">
        <v>6</v>
      </c>
      <c r="D137" s="11">
        <v>44376</v>
      </c>
      <c r="E137" s="22">
        <v>44302</v>
      </c>
      <c r="F137" s="13">
        <v>35</v>
      </c>
      <c r="G137" s="14">
        <v>1</v>
      </c>
      <c r="H137" s="3"/>
      <c r="I137" s="10" t="s">
        <v>43</v>
      </c>
      <c r="J137" s="15">
        <v>441995.15</v>
      </c>
      <c r="K137" s="15">
        <v>5811192.1900000004</v>
      </c>
      <c r="L137" s="15">
        <v>2.4027400000000001</v>
      </c>
      <c r="M137" s="15">
        <v>1408.392273696654</v>
      </c>
      <c r="N137" s="15">
        <v>33.84000451701899</v>
      </c>
      <c r="O137" s="29">
        <v>0.115</v>
      </c>
      <c r="P137" s="15">
        <v>80.570490000000007</v>
      </c>
      <c r="Q137" s="15">
        <v>14.71143</v>
      </c>
      <c r="R137" s="15">
        <v>4.7180799999999996</v>
      </c>
      <c r="S137" s="15">
        <v>69.27937</v>
      </c>
      <c r="T137" s="15">
        <v>119.74554999999999</v>
      </c>
      <c r="U137" s="15">
        <v>4.0280000000000003E-2</v>
      </c>
      <c r="V137" s="15">
        <v>1020</v>
      </c>
      <c r="W137" s="15">
        <v>1143</v>
      </c>
      <c r="X137" s="15">
        <v>1560</v>
      </c>
      <c r="Y137" s="15">
        <v>3410</v>
      </c>
      <c r="Z137" s="15">
        <f t="shared" si="28"/>
        <v>0.49791346365034045</v>
      </c>
      <c r="AA137" s="15">
        <f t="shared" si="29"/>
        <v>0.9958269273006809</v>
      </c>
      <c r="AB137" s="15">
        <f t="shared" si="30"/>
        <v>0.15427302996670367</v>
      </c>
      <c r="AC137" s="15">
        <f t="shared" si="31"/>
        <v>0.53950338600451464</v>
      </c>
      <c r="AD137" s="15">
        <f t="shared" si="32"/>
        <v>0.37223340040241448</v>
      </c>
      <c r="AE137" s="15">
        <f t="shared" si="33"/>
        <v>0.92091579734165285</v>
      </c>
      <c r="AF137" s="15">
        <f t="shared" si="34"/>
        <v>0.40632549967054687</v>
      </c>
      <c r="AG137" s="15">
        <f t="shared" si="35"/>
        <v>0.6647767084109546</v>
      </c>
      <c r="AH137" s="15">
        <f t="shared" si="36"/>
        <v>1.1858974358974357</v>
      </c>
      <c r="AI137" s="15">
        <f t="shared" si="37"/>
        <v>2.3431372549019609</v>
      </c>
      <c r="AJ137" s="15">
        <f t="shared" si="38"/>
        <v>0.99375557888476063</v>
      </c>
      <c r="AK137" s="15">
        <f t="shared" si="39"/>
        <v>0.66440246469486164</v>
      </c>
      <c r="AL137" s="15">
        <f t="shared" si="40"/>
        <v>2.1858974358974357</v>
      </c>
      <c r="AM137" s="15">
        <f t="shared" si="41"/>
        <v>2.9833770778652666</v>
      </c>
      <c r="AN137" s="15">
        <v>126.3</v>
      </c>
      <c r="AO137" s="15">
        <v>34718</v>
      </c>
      <c r="AP137" s="3">
        <v>74</v>
      </c>
    </row>
    <row r="138" spans="1:42" x14ac:dyDescent="0.3">
      <c r="A138" s="3">
        <v>114</v>
      </c>
      <c r="B138" s="3" t="s">
        <v>74</v>
      </c>
      <c r="C138" s="10">
        <v>6</v>
      </c>
      <c r="D138" s="11">
        <v>44376</v>
      </c>
      <c r="E138" s="22">
        <v>44302</v>
      </c>
      <c r="F138" s="13">
        <v>35</v>
      </c>
      <c r="G138" s="14">
        <v>1</v>
      </c>
      <c r="H138" s="3"/>
      <c r="I138" s="10" t="s">
        <v>43</v>
      </c>
      <c r="J138" s="15">
        <v>442177.51</v>
      </c>
      <c r="K138" s="15">
        <v>5811356.04</v>
      </c>
      <c r="L138" s="15">
        <v>2.0204300000000002</v>
      </c>
      <c r="M138" s="15">
        <v>313.51121035862099</v>
      </c>
      <c r="N138" s="15">
        <v>6.3342745474486879</v>
      </c>
      <c r="O138" s="29">
        <v>0.14799999999999999</v>
      </c>
      <c r="P138" s="15">
        <v>79.886799999999994</v>
      </c>
      <c r="Q138" s="15">
        <v>15.161289999999999</v>
      </c>
      <c r="R138" s="15">
        <v>4.9519200000000003</v>
      </c>
      <c r="S138" s="15">
        <v>70.063800000000001</v>
      </c>
      <c r="T138" s="15">
        <v>136.84653</v>
      </c>
      <c r="U138" s="15">
        <v>5.4769999999999999E-2</v>
      </c>
      <c r="V138" s="15">
        <v>1056</v>
      </c>
      <c r="W138" s="15">
        <v>1260</v>
      </c>
      <c r="X138" s="15">
        <v>1742</v>
      </c>
      <c r="Y138" s="15">
        <v>3448</v>
      </c>
      <c r="Z138" s="15">
        <f t="shared" si="28"/>
        <v>0.4647408666100255</v>
      </c>
      <c r="AA138" s="15">
        <f t="shared" si="29"/>
        <v>0.92948173322005101</v>
      </c>
      <c r="AB138" s="15">
        <f t="shared" si="30"/>
        <v>0.16055962691538975</v>
      </c>
      <c r="AC138" s="15">
        <f t="shared" si="31"/>
        <v>0.53108348134991124</v>
      </c>
      <c r="AD138" s="15">
        <f t="shared" si="32"/>
        <v>0.32870905587668592</v>
      </c>
      <c r="AE138" s="15">
        <f t="shared" si="33"/>
        <v>0.84504866367990106</v>
      </c>
      <c r="AF138" s="15">
        <f t="shared" si="34"/>
        <v>0.36236193712829229</v>
      </c>
      <c r="AG138" s="15">
        <f t="shared" si="35"/>
        <v>0.63453713750595853</v>
      </c>
      <c r="AH138" s="15">
        <f t="shared" si="36"/>
        <v>0.97933409873708377</v>
      </c>
      <c r="AI138" s="15">
        <f t="shared" si="37"/>
        <v>2.2651515151515151</v>
      </c>
      <c r="AJ138" s="15">
        <f t="shared" si="38"/>
        <v>0.89834637155603048</v>
      </c>
      <c r="AK138" s="15">
        <f t="shared" si="39"/>
        <v>0.56737640679156887</v>
      </c>
      <c r="AL138" s="15">
        <f t="shared" si="40"/>
        <v>1.9793340987370838</v>
      </c>
      <c r="AM138" s="15">
        <f t="shared" si="41"/>
        <v>2.7365079365079366</v>
      </c>
      <c r="AN138" s="15">
        <v>126.3</v>
      </c>
      <c r="AO138" s="15">
        <v>34718</v>
      </c>
      <c r="AP138" s="3">
        <v>74</v>
      </c>
    </row>
    <row r="139" spans="1:42" x14ac:dyDescent="0.3">
      <c r="A139" s="3" t="s">
        <v>75</v>
      </c>
      <c r="B139" s="3" t="s">
        <v>74</v>
      </c>
      <c r="C139" s="10">
        <v>6</v>
      </c>
      <c r="D139" s="11">
        <v>44376</v>
      </c>
      <c r="E139" s="22">
        <v>44302</v>
      </c>
      <c r="F139" s="13">
        <v>35</v>
      </c>
      <c r="G139" s="14">
        <v>1</v>
      </c>
      <c r="H139" s="3"/>
      <c r="I139" s="3" t="s">
        <v>45</v>
      </c>
      <c r="J139" s="15">
        <v>441849.03</v>
      </c>
      <c r="K139" s="15">
        <v>5810569.79</v>
      </c>
      <c r="L139" s="15">
        <v>1.4921899999999999</v>
      </c>
      <c r="M139" s="15">
        <v>1586.5901072657391</v>
      </c>
      <c r="N139" s="15">
        <v>23.674938921608629</v>
      </c>
      <c r="O139">
        <v>0.128</v>
      </c>
      <c r="P139" s="15">
        <v>80.983549999999994</v>
      </c>
      <c r="Q139" s="15">
        <v>13.479839999999999</v>
      </c>
      <c r="R139" s="15">
        <v>5.5366</v>
      </c>
      <c r="S139" s="15">
        <v>68.037840000000003</v>
      </c>
      <c r="T139" s="15">
        <v>127.86691</v>
      </c>
      <c r="U139" s="15">
        <v>1.4250000000000001E-2</v>
      </c>
      <c r="V139" s="15">
        <v>916</v>
      </c>
      <c r="W139" s="15">
        <v>923</v>
      </c>
      <c r="X139" s="15">
        <v>1309</v>
      </c>
      <c r="Y139" s="15">
        <v>3668</v>
      </c>
      <c r="Z139" s="15">
        <f t="shared" si="28"/>
        <v>0.59790895229797425</v>
      </c>
      <c r="AA139" s="15">
        <f t="shared" si="29"/>
        <v>1.1958179045959485</v>
      </c>
      <c r="AB139" s="15">
        <f t="shared" si="30"/>
        <v>0.17293906810035842</v>
      </c>
      <c r="AC139" s="15">
        <f t="shared" si="31"/>
        <v>0.6003490401396161</v>
      </c>
      <c r="AD139" s="15">
        <f t="shared" si="32"/>
        <v>0.4739803094233474</v>
      </c>
      <c r="AE139" s="15">
        <f t="shared" si="33"/>
        <v>1.1662587947384522</v>
      </c>
      <c r="AF139" s="15">
        <f t="shared" si="34"/>
        <v>0.51383140927902415</v>
      </c>
      <c r="AG139" s="15">
        <f t="shared" si="35"/>
        <v>0.74833855943825256</v>
      </c>
      <c r="AH139" s="15">
        <f t="shared" si="36"/>
        <v>1.8021390374331552</v>
      </c>
      <c r="AI139" s="15">
        <f t="shared" si="37"/>
        <v>3.0043668122270741</v>
      </c>
      <c r="AJ139" s="15">
        <f t="shared" si="38"/>
        <v>1.3334841313479564</v>
      </c>
      <c r="AK139" s="15">
        <f t="shared" si="39"/>
        <v>0.92421773332178614</v>
      </c>
      <c r="AL139" s="15">
        <f t="shared" si="40"/>
        <v>2.8021390374331552</v>
      </c>
      <c r="AM139" s="15">
        <f t="shared" si="41"/>
        <v>3.9739978331527626</v>
      </c>
      <c r="AN139" s="15">
        <v>126.3</v>
      </c>
      <c r="AO139" s="15">
        <v>34718</v>
      </c>
      <c r="AP139" s="3">
        <v>74</v>
      </c>
    </row>
    <row r="140" spans="1:42" x14ac:dyDescent="0.3">
      <c r="A140" s="3" t="s">
        <v>76</v>
      </c>
      <c r="B140" s="3" t="s">
        <v>74</v>
      </c>
      <c r="C140" s="10">
        <v>6</v>
      </c>
      <c r="D140" s="11">
        <v>44376</v>
      </c>
      <c r="E140" s="22">
        <v>44302</v>
      </c>
      <c r="F140" s="13">
        <v>35</v>
      </c>
      <c r="G140" s="14">
        <v>1</v>
      </c>
      <c r="H140" s="3"/>
      <c r="I140" s="3" t="s">
        <v>47</v>
      </c>
      <c r="J140" s="15">
        <v>441867.52000000002</v>
      </c>
      <c r="K140" s="15">
        <v>5810538.8799999999</v>
      </c>
      <c r="L140" s="15">
        <v>1.6346499999999999</v>
      </c>
      <c r="M140" s="15">
        <v>318.57755323354309</v>
      </c>
      <c r="N140" s="15">
        <v>5.2076279739321123</v>
      </c>
      <c r="O140">
        <v>0.17100000000000001</v>
      </c>
      <c r="P140" s="15">
        <v>82.018259999999998</v>
      </c>
      <c r="Q140" s="15">
        <v>12.639340000000001</v>
      </c>
      <c r="R140" s="15">
        <v>5.3423999999999996</v>
      </c>
      <c r="S140" s="15">
        <v>67.372870000000006</v>
      </c>
      <c r="T140" s="15">
        <v>105.26318000000001</v>
      </c>
      <c r="U140" s="15">
        <v>1.426E-2</v>
      </c>
      <c r="V140" s="15">
        <v>898</v>
      </c>
      <c r="W140" s="15">
        <v>854</v>
      </c>
      <c r="X140" s="15">
        <v>1363</v>
      </c>
      <c r="Y140" s="15">
        <v>3941</v>
      </c>
      <c r="Z140" s="15">
        <f t="shared" si="28"/>
        <v>0.64379562043795624</v>
      </c>
      <c r="AA140" s="15">
        <f t="shared" si="29"/>
        <v>1.2875912408759125</v>
      </c>
      <c r="AB140" s="15">
        <f t="shared" si="30"/>
        <v>0.22958953540820928</v>
      </c>
      <c r="AC140" s="15">
        <f t="shared" si="31"/>
        <v>0.62884893573052281</v>
      </c>
      <c r="AD140" s="15">
        <f t="shared" si="32"/>
        <v>0.48604826546003016</v>
      </c>
      <c r="AE140" s="15">
        <f t="shared" si="33"/>
        <v>1.288053274584418</v>
      </c>
      <c r="AF140" s="15">
        <f t="shared" si="34"/>
        <v>0.53764337851929089</v>
      </c>
      <c r="AG140" s="15">
        <f t="shared" si="35"/>
        <v>0.78328219345348771</v>
      </c>
      <c r="AH140" s="15">
        <f t="shared" si="36"/>
        <v>1.8914159941305941</v>
      </c>
      <c r="AI140" s="15">
        <f t="shared" si="37"/>
        <v>3.3886414253897552</v>
      </c>
      <c r="AJ140" s="15">
        <f t="shared" si="38"/>
        <v>1.5255041322411236</v>
      </c>
      <c r="AK140" s="15">
        <f t="shared" si="39"/>
        <v>0.95881148470934263</v>
      </c>
      <c r="AL140" s="15">
        <f t="shared" si="40"/>
        <v>2.8914159941305941</v>
      </c>
      <c r="AM140" s="15">
        <f t="shared" si="41"/>
        <v>4.6147540983606561</v>
      </c>
      <c r="AN140" s="15">
        <v>126.3</v>
      </c>
      <c r="AO140" s="15">
        <v>34718</v>
      </c>
      <c r="AP140" s="3">
        <v>74</v>
      </c>
    </row>
    <row r="141" spans="1:42" x14ac:dyDescent="0.3">
      <c r="A141" s="3" t="s">
        <v>77</v>
      </c>
      <c r="B141" s="3" t="s">
        <v>74</v>
      </c>
      <c r="C141" s="10">
        <v>6</v>
      </c>
      <c r="D141" s="11">
        <v>44376</v>
      </c>
      <c r="E141" s="22">
        <v>44302</v>
      </c>
      <c r="F141" s="13">
        <v>35</v>
      </c>
      <c r="G141" s="14">
        <v>1</v>
      </c>
      <c r="H141" s="3"/>
      <c r="I141" s="3" t="s">
        <v>45</v>
      </c>
      <c r="J141" s="15">
        <v>441504.78</v>
      </c>
      <c r="K141" s="15">
        <v>5810369.04</v>
      </c>
      <c r="L141" s="15">
        <v>1.9768600000000001</v>
      </c>
      <c r="M141" s="15">
        <v>1891.8695088815871</v>
      </c>
      <c r="N141" s="15">
        <v>37.399611573276538</v>
      </c>
      <c r="O141">
        <v>0.128</v>
      </c>
      <c r="P141" s="15">
        <v>84.596230000000006</v>
      </c>
      <c r="Q141" s="15">
        <v>11.22221</v>
      </c>
      <c r="R141" s="15">
        <v>4.1815600000000002</v>
      </c>
      <c r="S141" s="15">
        <v>67.427959999999999</v>
      </c>
      <c r="T141" s="15">
        <v>206.55629999999999</v>
      </c>
      <c r="U141" s="15">
        <v>1.1180000000000001E-2</v>
      </c>
      <c r="V141" s="15">
        <v>1016</v>
      </c>
      <c r="W141" s="15">
        <v>1244</v>
      </c>
      <c r="X141" s="15">
        <v>1616</v>
      </c>
      <c r="Y141" s="15">
        <v>3327</v>
      </c>
      <c r="Z141" s="15">
        <f t="shared" si="28"/>
        <v>0.45569897177860424</v>
      </c>
      <c r="AA141" s="15">
        <f t="shared" si="29"/>
        <v>0.91139794355720849</v>
      </c>
      <c r="AB141" s="15">
        <f t="shared" si="30"/>
        <v>0.13006993006993006</v>
      </c>
      <c r="AC141" s="15">
        <f t="shared" si="31"/>
        <v>0.53212065392585772</v>
      </c>
      <c r="AD141" s="15">
        <f t="shared" si="32"/>
        <v>0.34614606514262591</v>
      </c>
      <c r="AE141" s="15">
        <f t="shared" si="33"/>
        <v>0.82480676634566641</v>
      </c>
      <c r="AF141" s="15">
        <f t="shared" si="34"/>
        <v>0.37431634215707721</v>
      </c>
      <c r="AG141" s="15">
        <f t="shared" si="35"/>
        <v>0.62605438679111103</v>
      </c>
      <c r="AH141" s="15">
        <f t="shared" si="36"/>
        <v>1.0587871287128712</v>
      </c>
      <c r="AI141" s="15">
        <f t="shared" si="37"/>
        <v>2.2746062992125986</v>
      </c>
      <c r="AJ141" s="15">
        <f t="shared" si="38"/>
        <v>0.87352123928280156</v>
      </c>
      <c r="AK141" s="15">
        <f t="shared" si="39"/>
        <v>0.60538830384111264</v>
      </c>
      <c r="AL141" s="15">
        <f t="shared" si="40"/>
        <v>2.0587871287128712</v>
      </c>
      <c r="AM141" s="15">
        <f t="shared" si="41"/>
        <v>2.67443729903537</v>
      </c>
      <c r="AN141" s="15">
        <v>126.3</v>
      </c>
      <c r="AO141" s="15">
        <v>34718</v>
      </c>
      <c r="AP141" s="3">
        <v>74</v>
      </c>
    </row>
    <row r="142" spans="1:42" x14ac:dyDescent="0.3">
      <c r="A142" s="3" t="s">
        <v>78</v>
      </c>
      <c r="B142" s="3" t="s">
        <v>74</v>
      </c>
      <c r="C142" s="10">
        <v>6</v>
      </c>
      <c r="D142" s="11">
        <v>44376</v>
      </c>
      <c r="E142" s="22">
        <v>44302</v>
      </c>
      <c r="F142" s="13">
        <v>35</v>
      </c>
      <c r="G142" s="14">
        <v>1</v>
      </c>
      <c r="H142" s="3"/>
      <c r="I142" s="3" t="s">
        <v>47</v>
      </c>
      <c r="J142" s="15">
        <v>441476.63</v>
      </c>
      <c r="K142" s="15">
        <v>5810395.9800000004</v>
      </c>
      <c r="L142" s="15">
        <v>2.0371549999999998</v>
      </c>
      <c r="M142" s="15">
        <v>314.35337352697422</v>
      </c>
      <c r="N142" s="15">
        <v>6.4038654664734311</v>
      </c>
      <c r="O142">
        <v>0.151</v>
      </c>
      <c r="P142" s="15">
        <v>84.967190000000002</v>
      </c>
      <c r="Q142" s="15">
        <v>10.96841</v>
      </c>
      <c r="R142" s="15">
        <v>4.0644</v>
      </c>
      <c r="S142" s="15">
        <v>66.997060000000005</v>
      </c>
      <c r="T142" s="15">
        <v>201.03210000000001</v>
      </c>
      <c r="U142" s="15">
        <v>1.7409999999999998E-2</v>
      </c>
      <c r="V142" s="15">
        <v>895</v>
      </c>
      <c r="W142" s="15">
        <v>1039</v>
      </c>
      <c r="X142" s="15">
        <v>1335</v>
      </c>
      <c r="Y142" s="15">
        <v>3213</v>
      </c>
      <c r="Z142" s="15">
        <f t="shared" si="28"/>
        <v>0.51128880526810916</v>
      </c>
      <c r="AA142" s="15">
        <f t="shared" si="29"/>
        <v>1.0225776105362183</v>
      </c>
      <c r="AB142" s="15">
        <f t="shared" si="30"/>
        <v>0.12468407750631845</v>
      </c>
      <c r="AC142" s="15">
        <f t="shared" si="31"/>
        <v>0.56426484907497565</v>
      </c>
      <c r="AD142" s="15">
        <f t="shared" si="32"/>
        <v>0.4129287598944591</v>
      </c>
      <c r="AE142" s="15">
        <f t="shared" si="33"/>
        <v>0.95223911977013098</v>
      </c>
      <c r="AF142" s="15">
        <f t="shared" si="34"/>
        <v>0.44167450611476949</v>
      </c>
      <c r="AG142" s="15">
        <f t="shared" si="35"/>
        <v>0.67659215449566545</v>
      </c>
      <c r="AH142" s="15">
        <f t="shared" si="36"/>
        <v>1.4067415730337078</v>
      </c>
      <c r="AI142" s="15">
        <f t="shared" si="37"/>
        <v>2.5899441340782121</v>
      </c>
      <c r="AJ142" s="15">
        <f t="shared" si="38"/>
        <v>1.0343205134742879</v>
      </c>
      <c r="AK142" s="15">
        <f t="shared" si="39"/>
        <v>0.76215749897563145</v>
      </c>
      <c r="AL142" s="15">
        <f t="shared" si="40"/>
        <v>2.4067415730337078</v>
      </c>
      <c r="AM142" s="15">
        <f t="shared" si="41"/>
        <v>3.0923965351299327</v>
      </c>
      <c r="AN142" s="15">
        <v>126.3</v>
      </c>
      <c r="AO142" s="15">
        <v>34718</v>
      </c>
      <c r="AP142" s="3">
        <v>74</v>
      </c>
    </row>
    <row r="143" spans="1:42" x14ac:dyDescent="0.3">
      <c r="A143" s="3">
        <v>60</v>
      </c>
      <c r="B143" s="3" t="s">
        <v>69</v>
      </c>
      <c r="C143" s="10">
        <v>5</v>
      </c>
      <c r="D143" s="11">
        <v>44382</v>
      </c>
      <c r="E143" s="22">
        <v>44287</v>
      </c>
      <c r="F143" s="13">
        <v>55</v>
      </c>
      <c r="G143" s="14">
        <v>1</v>
      </c>
      <c r="H143" s="3"/>
      <c r="I143" s="10" t="s">
        <v>43</v>
      </c>
      <c r="J143" s="15">
        <v>441580.77</v>
      </c>
      <c r="K143" s="15">
        <v>5811001.7199999997</v>
      </c>
      <c r="L143" s="15">
        <v>1.7565</v>
      </c>
      <c r="M143" s="15">
        <v>1749.186323147776</v>
      </c>
      <c r="N143" s="15">
        <v>30.724457766090691</v>
      </c>
      <c r="O143" s="29">
        <v>0.14400000870227811</v>
      </c>
      <c r="P143" s="15">
        <v>80.632419999999996</v>
      </c>
      <c r="Q143" s="15">
        <v>14.67052</v>
      </c>
      <c r="R143" s="15">
        <v>4.6970599999999996</v>
      </c>
      <c r="S143" s="15">
        <v>71.868319999999997</v>
      </c>
      <c r="T143" s="15">
        <v>348.69677999999999</v>
      </c>
      <c r="U143" s="15">
        <v>2.5489999999999999E-2</v>
      </c>
      <c r="V143" s="15">
        <v>759</v>
      </c>
      <c r="W143" s="15">
        <v>822</v>
      </c>
      <c r="X143" s="15">
        <v>1234</v>
      </c>
      <c r="Y143" s="15">
        <v>2349</v>
      </c>
      <c r="Z143" s="15">
        <f t="shared" si="28"/>
        <v>0.48155156102175972</v>
      </c>
      <c r="AA143" s="15">
        <f t="shared" si="29"/>
        <v>0.96310312204351944</v>
      </c>
      <c r="AB143" s="15">
        <f t="shared" si="30"/>
        <v>0.20038910505836577</v>
      </c>
      <c r="AC143" s="15">
        <f t="shared" si="31"/>
        <v>0.51158301158301156</v>
      </c>
      <c r="AD143" s="15">
        <f t="shared" si="32"/>
        <v>0.31119173876639689</v>
      </c>
      <c r="AE143" s="15">
        <f t="shared" si="33"/>
        <v>0.88310817063014702</v>
      </c>
      <c r="AF143" s="15">
        <f t="shared" si="34"/>
        <v>0.35162409334594763</v>
      </c>
      <c r="AG143" s="15">
        <f t="shared" si="35"/>
        <v>0.65001543308426335</v>
      </c>
      <c r="AH143" s="15">
        <f t="shared" si="36"/>
        <v>0.90356564019448937</v>
      </c>
      <c r="AI143" s="15">
        <f t="shared" si="37"/>
        <v>2.0948616600790513</v>
      </c>
      <c r="AJ143" s="15">
        <f t="shared" si="38"/>
        <v>0.94581240821482304</v>
      </c>
      <c r="AK143" s="15">
        <f t="shared" si="39"/>
        <v>0.5302661243768978</v>
      </c>
      <c r="AL143" s="15">
        <f t="shared" si="40"/>
        <v>1.9035656401944894</v>
      </c>
      <c r="AM143" s="15">
        <f t="shared" si="41"/>
        <v>2.8576642335766422</v>
      </c>
      <c r="AN143" s="15">
        <v>214.5</v>
      </c>
      <c r="AO143" s="15">
        <v>37725</v>
      </c>
      <c r="AP143" s="3">
        <v>95</v>
      </c>
    </row>
    <row r="144" spans="1:42" x14ac:dyDescent="0.3">
      <c r="A144" s="3">
        <v>96</v>
      </c>
      <c r="B144" s="3" t="s">
        <v>69</v>
      </c>
      <c r="C144" s="10">
        <v>5</v>
      </c>
      <c r="D144" s="11">
        <v>44382</v>
      </c>
      <c r="E144" s="22">
        <v>44287</v>
      </c>
      <c r="F144" s="13">
        <v>59</v>
      </c>
      <c r="G144" s="14">
        <v>1</v>
      </c>
      <c r="H144" s="3"/>
      <c r="I144" s="10" t="s">
        <v>43</v>
      </c>
      <c r="J144" s="15">
        <v>441919.4</v>
      </c>
      <c r="K144" s="15">
        <v>5811182.9800000004</v>
      </c>
      <c r="L144" s="15">
        <v>1.5488</v>
      </c>
      <c r="M144" s="15">
        <v>2997.4379354096832</v>
      </c>
      <c r="N144" s="15">
        <v>46.424318743625172</v>
      </c>
      <c r="O144" s="29">
        <v>0.12900000810623169</v>
      </c>
      <c r="P144" s="15">
        <v>79.671099999999996</v>
      </c>
      <c r="Q144" s="15">
        <v>15.30251</v>
      </c>
      <c r="R144" s="15">
        <v>5.0263900000000001</v>
      </c>
      <c r="S144" s="15">
        <v>70.114869999999996</v>
      </c>
      <c r="T144" s="15">
        <v>270</v>
      </c>
      <c r="U144" s="15">
        <v>2.5000000000000001E-3</v>
      </c>
      <c r="V144" s="15">
        <v>703</v>
      </c>
      <c r="W144" s="15">
        <v>474</v>
      </c>
      <c r="X144" s="15">
        <v>1081</v>
      </c>
      <c r="Y144" s="15">
        <v>4212</v>
      </c>
      <c r="Z144" s="15">
        <f t="shared" si="28"/>
        <v>0.79769526248399492</v>
      </c>
      <c r="AA144" s="15">
        <f t="shared" si="29"/>
        <v>1.5953905249679898</v>
      </c>
      <c r="AB144" s="15">
        <f t="shared" si="30"/>
        <v>0.39035369774919615</v>
      </c>
      <c r="AC144" s="15">
        <f t="shared" si="31"/>
        <v>0.71393692777212614</v>
      </c>
      <c r="AD144" s="15">
        <f t="shared" si="32"/>
        <v>0.59153599093141884</v>
      </c>
      <c r="AE144" s="15">
        <f t="shared" si="33"/>
        <v>1.7465330990916905</v>
      </c>
      <c r="AF144" s="15">
        <f t="shared" si="34"/>
        <v>0.66816047801963296</v>
      </c>
      <c r="AG144" s="15">
        <f t="shared" si="35"/>
        <v>0.88745253080014663</v>
      </c>
      <c r="AH144" s="15">
        <f t="shared" si="36"/>
        <v>2.8963922294172062</v>
      </c>
      <c r="AI144" s="15">
        <f t="shared" si="37"/>
        <v>4.9914651493598861</v>
      </c>
      <c r="AJ144" s="15">
        <f t="shared" si="38"/>
        <v>2.5081238853770955</v>
      </c>
      <c r="AK144" s="15">
        <f t="shared" si="39"/>
        <v>1.3089385957921666</v>
      </c>
      <c r="AL144" s="15">
        <f t="shared" si="40"/>
        <v>3.8963922294172062</v>
      </c>
      <c r="AM144" s="15">
        <f t="shared" si="41"/>
        <v>8.886075949367088</v>
      </c>
      <c r="AN144" s="15">
        <v>214.5</v>
      </c>
      <c r="AO144" s="15">
        <v>37725</v>
      </c>
      <c r="AP144" s="3">
        <v>95</v>
      </c>
    </row>
    <row r="145" spans="1:42" x14ac:dyDescent="0.3">
      <c r="A145" s="3">
        <v>105</v>
      </c>
      <c r="B145" s="3" t="s">
        <v>69</v>
      </c>
      <c r="C145" s="10">
        <v>5</v>
      </c>
      <c r="D145" s="11">
        <v>44382</v>
      </c>
      <c r="E145" s="22">
        <v>44287</v>
      </c>
      <c r="F145" s="13">
        <v>55</v>
      </c>
      <c r="G145" s="14">
        <v>1</v>
      </c>
      <c r="H145" s="3"/>
      <c r="I145" s="10" t="s">
        <v>43</v>
      </c>
      <c r="J145" s="15">
        <v>442028.5</v>
      </c>
      <c r="K145" s="15">
        <v>5811339.9900000002</v>
      </c>
      <c r="L145" s="15">
        <v>2.0094699999999999</v>
      </c>
      <c r="M145" s="15">
        <v>537.25303693433443</v>
      </c>
      <c r="N145" s="15">
        <v>10.795938601284369</v>
      </c>
      <c r="O145" s="29">
        <v>0.12900000810623169</v>
      </c>
      <c r="P145" s="15">
        <v>80.094340000000003</v>
      </c>
      <c r="Q145" s="15">
        <v>15.025090000000001</v>
      </c>
      <c r="R145" s="15">
        <v>4.8805699999999996</v>
      </c>
      <c r="S145" s="15">
        <v>70.6511</v>
      </c>
      <c r="T145" s="15">
        <v>135</v>
      </c>
      <c r="U145" s="15">
        <v>1.414E-2</v>
      </c>
      <c r="V145" s="15">
        <v>758</v>
      </c>
      <c r="W145" s="15">
        <v>805</v>
      </c>
      <c r="X145" s="15">
        <v>1114</v>
      </c>
      <c r="Y145" s="15">
        <v>2604</v>
      </c>
      <c r="Z145" s="15">
        <f t="shared" si="28"/>
        <v>0.52772073921971252</v>
      </c>
      <c r="AA145" s="15">
        <f t="shared" si="29"/>
        <v>1.055441478439425</v>
      </c>
      <c r="AB145" s="15">
        <f t="shared" si="30"/>
        <v>0.16102136529442418</v>
      </c>
      <c r="AC145" s="15">
        <f t="shared" si="31"/>
        <v>0.5490779298036883</v>
      </c>
      <c r="AD145" s="15">
        <f t="shared" si="32"/>
        <v>0.40075309306078538</v>
      </c>
      <c r="AE145" s="15">
        <f t="shared" si="33"/>
        <v>0.99129380648005294</v>
      </c>
      <c r="AF145" s="15">
        <f t="shared" si="34"/>
        <v>0.43707832208858904</v>
      </c>
      <c r="AG145" s="15">
        <f t="shared" si="35"/>
        <v>0.69081920352709858</v>
      </c>
      <c r="AH145" s="15">
        <f t="shared" si="36"/>
        <v>1.3375224416517058</v>
      </c>
      <c r="AI145" s="15">
        <f t="shared" si="37"/>
        <v>2.4353562005277043</v>
      </c>
      <c r="AJ145" s="15">
        <f t="shared" si="38"/>
        <v>1.0859747373931987</v>
      </c>
      <c r="AK145" s="15">
        <f t="shared" si="39"/>
        <v>0.73213131030583234</v>
      </c>
      <c r="AL145" s="15">
        <f t="shared" si="40"/>
        <v>2.3375224416517058</v>
      </c>
      <c r="AM145" s="15">
        <f t="shared" si="41"/>
        <v>3.2347826086956522</v>
      </c>
      <c r="AN145" s="15">
        <v>214.5</v>
      </c>
      <c r="AO145" s="15">
        <v>37725</v>
      </c>
      <c r="AP145" s="3">
        <v>95</v>
      </c>
    </row>
    <row r="146" spans="1:42" x14ac:dyDescent="0.3">
      <c r="A146" s="3" t="s">
        <v>71</v>
      </c>
      <c r="B146" s="3" t="s">
        <v>69</v>
      </c>
      <c r="C146" s="10">
        <v>5</v>
      </c>
      <c r="D146" s="11">
        <v>44382</v>
      </c>
      <c r="E146" s="22">
        <v>44287</v>
      </c>
      <c r="F146" s="13">
        <v>59</v>
      </c>
      <c r="G146" s="14">
        <v>1</v>
      </c>
      <c r="H146" s="3"/>
      <c r="I146" s="3" t="s">
        <v>45</v>
      </c>
      <c r="J146" s="15">
        <v>443006.34</v>
      </c>
      <c r="K146" s="15">
        <v>5810214.4400000004</v>
      </c>
      <c r="L146" s="15">
        <v>1.76938</v>
      </c>
      <c r="M146" s="15">
        <v>3824.048120674327</v>
      </c>
      <c r="N146" s="15">
        <v>67.66194263758743</v>
      </c>
      <c r="O146" s="29">
        <v>0.15300001204013819</v>
      </c>
      <c r="P146" s="15">
        <v>74.145610000000005</v>
      </c>
      <c r="Q146" s="15">
        <v>21.68413</v>
      </c>
      <c r="R146" s="15">
        <v>4.1702599999999999</v>
      </c>
      <c r="S146" s="15">
        <v>58.50264</v>
      </c>
      <c r="T146" s="15">
        <v>273.01110999999997</v>
      </c>
      <c r="U146" s="15">
        <v>2.3769999999999999E-2</v>
      </c>
      <c r="V146" s="15">
        <v>740</v>
      </c>
      <c r="W146" s="15">
        <v>512</v>
      </c>
      <c r="X146" s="15">
        <v>1105</v>
      </c>
      <c r="Y146" s="15">
        <v>4395</v>
      </c>
      <c r="Z146" s="15">
        <f t="shared" si="28"/>
        <v>0.79131852455675566</v>
      </c>
      <c r="AA146" s="15">
        <f t="shared" si="29"/>
        <v>1.5826370491135113</v>
      </c>
      <c r="AB146" s="15">
        <f t="shared" si="30"/>
        <v>0.36672850958565245</v>
      </c>
      <c r="AC146" s="15">
        <f t="shared" si="31"/>
        <v>0.71178188899707884</v>
      </c>
      <c r="AD146" s="15">
        <f t="shared" si="32"/>
        <v>0.59818181818181815</v>
      </c>
      <c r="AE146" s="15">
        <f t="shared" si="33"/>
        <v>1.7258391409472338</v>
      </c>
      <c r="AF146" s="15">
        <f t="shared" si="34"/>
        <v>0.67047075606276751</v>
      </c>
      <c r="AG146" s="15">
        <f t="shared" si="35"/>
        <v>0.88349227148137288</v>
      </c>
      <c r="AH146" s="15">
        <f t="shared" si="36"/>
        <v>2.9773755656108598</v>
      </c>
      <c r="AI146" s="15">
        <f t="shared" si="37"/>
        <v>4.9391891891891895</v>
      </c>
      <c r="AJ146" s="15">
        <f t="shared" si="38"/>
        <v>2.4497647490905097</v>
      </c>
      <c r="AK146" s="15">
        <f t="shared" si="39"/>
        <v>1.3345455890479063</v>
      </c>
      <c r="AL146" s="15">
        <f t="shared" si="40"/>
        <v>3.9773755656108598</v>
      </c>
      <c r="AM146" s="15">
        <f t="shared" si="41"/>
        <v>8.583984375</v>
      </c>
      <c r="AN146" s="15">
        <v>214.5</v>
      </c>
      <c r="AO146" s="15">
        <v>37725</v>
      </c>
      <c r="AP146" s="3">
        <v>95</v>
      </c>
    </row>
    <row r="147" spans="1:42" x14ac:dyDescent="0.3">
      <c r="A147" s="3" t="s">
        <v>72</v>
      </c>
      <c r="B147" s="3" t="s">
        <v>69</v>
      </c>
      <c r="C147" s="10">
        <v>5</v>
      </c>
      <c r="D147" s="11">
        <v>44382</v>
      </c>
      <c r="E147" s="22">
        <v>44287</v>
      </c>
      <c r="F147" s="13">
        <v>55</v>
      </c>
      <c r="G147" s="14">
        <v>1</v>
      </c>
      <c r="H147" s="3"/>
      <c r="I147" s="3" t="s">
        <v>47</v>
      </c>
      <c r="J147" s="15">
        <v>443037.27</v>
      </c>
      <c r="K147" s="15">
        <v>5810238.1200000001</v>
      </c>
      <c r="L147" s="15">
        <v>1.4866200000000001</v>
      </c>
      <c r="M147" s="15">
        <v>3485.7397352601552</v>
      </c>
      <c r="N147" s="15">
        <v>51.819704052324518</v>
      </c>
      <c r="O147" s="29">
        <v>0.15000000596046451</v>
      </c>
      <c r="P147" s="15">
        <v>73.963480000000004</v>
      </c>
      <c r="Q147" s="15">
        <v>21.80161</v>
      </c>
      <c r="R147" s="15">
        <v>4.2349100000000002</v>
      </c>
      <c r="S147" s="15">
        <v>58.880879999999998</v>
      </c>
      <c r="T147" s="15">
        <v>315.01092999999997</v>
      </c>
      <c r="U147" s="15">
        <v>7.0699999999999999E-3</v>
      </c>
      <c r="V147" s="15">
        <v>711</v>
      </c>
      <c r="W147" s="15">
        <v>482</v>
      </c>
      <c r="X147" s="15">
        <v>1107</v>
      </c>
      <c r="Y147" s="15">
        <v>4371</v>
      </c>
      <c r="Z147" s="15">
        <f t="shared" si="28"/>
        <v>0.80135998351535132</v>
      </c>
      <c r="AA147" s="15">
        <f t="shared" si="29"/>
        <v>1.6027199670307026</v>
      </c>
      <c r="AB147" s="15">
        <f t="shared" si="30"/>
        <v>0.39332913782252987</v>
      </c>
      <c r="AC147" s="15">
        <f t="shared" si="31"/>
        <v>0.72018890200708385</v>
      </c>
      <c r="AD147" s="15">
        <f t="shared" si="32"/>
        <v>0.59583789704271628</v>
      </c>
      <c r="AE147" s="15">
        <f t="shared" si="33"/>
        <v>1.7585190276371001</v>
      </c>
      <c r="AF147" s="15">
        <f t="shared" si="34"/>
        <v>0.67257366577374822</v>
      </c>
      <c r="AG147" s="15">
        <f t="shared" si="35"/>
        <v>0.88971652699274273</v>
      </c>
      <c r="AH147" s="15">
        <f t="shared" si="36"/>
        <v>2.948509485094851</v>
      </c>
      <c r="AI147" s="15">
        <f t="shared" si="37"/>
        <v>5.147679324894515</v>
      </c>
      <c r="AJ147" s="15">
        <f t="shared" si="38"/>
        <v>2.5427828777266361</v>
      </c>
      <c r="AK147" s="15">
        <f t="shared" si="39"/>
        <v>1.3254560313376746</v>
      </c>
      <c r="AL147" s="15">
        <f t="shared" si="40"/>
        <v>3.948509485094851</v>
      </c>
      <c r="AM147" s="15">
        <f t="shared" si="41"/>
        <v>9.0684647302904562</v>
      </c>
      <c r="AN147" s="15">
        <v>214.5</v>
      </c>
      <c r="AO147" s="15">
        <v>37725</v>
      </c>
      <c r="AP147" s="3">
        <v>95</v>
      </c>
    </row>
    <row r="148" spans="1:42" x14ac:dyDescent="0.3">
      <c r="A148" s="3">
        <v>60</v>
      </c>
      <c r="B148" s="3" t="s">
        <v>69</v>
      </c>
      <c r="C148" s="10">
        <v>5</v>
      </c>
      <c r="D148" s="11">
        <v>44396</v>
      </c>
      <c r="E148" s="22">
        <v>44287</v>
      </c>
      <c r="F148" s="13">
        <v>74</v>
      </c>
      <c r="G148" s="14">
        <v>1</v>
      </c>
      <c r="H148" s="3"/>
      <c r="I148" s="10" t="s">
        <v>43</v>
      </c>
      <c r="J148" s="15">
        <v>441573.45</v>
      </c>
      <c r="K148" s="15">
        <v>5811002.29</v>
      </c>
      <c r="L148" s="15">
        <v>1.9017500000000001</v>
      </c>
      <c r="M148" s="15">
        <v>2089.423165528648</v>
      </c>
      <c r="N148" s="15">
        <v>39.735605050441059</v>
      </c>
      <c r="O148" s="29">
        <v>0.101000003516674</v>
      </c>
      <c r="P148" s="15">
        <v>81.219059999999999</v>
      </c>
      <c r="Q148" s="15">
        <v>14.28152</v>
      </c>
      <c r="R148" s="15">
        <v>4.4994100000000001</v>
      </c>
      <c r="S148" s="15">
        <v>71.865269999999995</v>
      </c>
      <c r="T148" s="15">
        <v>341.56506000000002</v>
      </c>
      <c r="U148" s="15">
        <v>1.1860000000000001E-2</v>
      </c>
      <c r="V148" s="15">
        <v>624</v>
      </c>
      <c r="W148" s="15">
        <v>709</v>
      </c>
      <c r="X148" s="15">
        <v>1108</v>
      </c>
      <c r="Y148" s="15">
        <v>2728</v>
      </c>
      <c r="Z148" s="15">
        <f t="shared" si="28"/>
        <v>0.58743089903986034</v>
      </c>
      <c r="AA148" s="15">
        <f t="shared" si="29"/>
        <v>1.1748617980797207</v>
      </c>
      <c r="AB148" s="15">
        <f t="shared" si="30"/>
        <v>0.21959273527793066</v>
      </c>
      <c r="AC148" s="15">
        <f t="shared" si="31"/>
        <v>0.62768496420047737</v>
      </c>
      <c r="AD148" s="15">
        <f t="shared" si="32"/>
        <v>0.42231491136600624</v>
      </c>
      <c r="AE148" s="15">
        <f t="shared" si="33"/>
        <v>1.1392362208278788</v>
      </c>
      <c r="AF148" s="15">
        <f t="shared" si="34"/>
        <v>0.47134128600523711</v>
      </c>
      <c r="AG148" s="15">
        <f t="shared" si="35"/>
        <v>0.74006738129537553</v>
      </c>
      <c r="AH148" s="15">
        <f t="shared" si="36"/>
        <v>1.4620938628158844</v>
      </c>
      <c r="AI148" s="15">
        <f t="shared" si="37"/>
        <v>3.3717948717948714</v>
      </c>
      <c r="AJ148" s="15">
        <f t="shared" si="38"/>
        <v>1.2933719420497853</v>
      </c>
      <c r="AK148" s="15">
        <f t="shared" si="39"/>
        <v>0.78578880119525241</v>
      </c>
      <c r="AL148" s="15">
        <f t="shared" si="40"/>
        <v>2.4620938628158844</v>
      </c>
      <c r="AM148" s="15">
        <f t="shared" si="41"/>
        <v>3.8476727785613538</v>
      </c>
      <c r="AN148" s="15">
        <v>235.7</v>
      </c>
      <c r="AO148" s="15">
        <v>43857</v>
      </c>
      <c r="AP148" s="3">
        <v>109</v>
      </c>
    </row>
    <row r="149" spans="1:42" x14ac:dyDescent="0.3">
      <c r="A149" s="3">
        <v>96</v>
      </c>
      <c r="B149" s="3" t="s">
        <v>69</v>
      </c>
      <c r="C149" s="10">
        <v>5</v>
      </c>
      <c r="D149" s="11">
        <v>44396</v>
      </c>
      <c r="E149" s="22">
        <v>44287</v>
      </c>
      <c r="F149" s="13">
        <v>74</v>
      </c>
      <c r="G149" s="14">
        <v>1</v>
      </c>
      <c r="H149" s="3"/>
      <c r="I149" s="10" t="s">
        <v>43</v>
      </c>
      <c r="J149" s="15">
        <v>441924.1</v>
      </c>
      <c r="K149" s="15">
        <v>5811184.25</v>
      </c>
      <c r="L149" s="15">
        <v>1.3720600000000001</v>
      </c>
      <c r="M149" s="15">
        <v>5282.4462434489251</v>
      </c>
      <c r="N149" s="15">
        <v>72.478331927865327</v>
      </c>
      <c r="O149" s="29">
        <v>9.0000003576278687E-2</v>
      </c>
      <c r="P149" s="15">
        <v>79.389480000000006</v>
      </c>
      <c r="Q149" s="15">
        <v>15.48639</v>
      </c>
      <c r="R149" s="15">
        <v>5.1241300000000001</v>
      </c>
      <c r="S149" s="15">
        <v>70.099040000000002</v>
      </c>
      <c r="T149" s="15">
        <v>149.03110000000001</v>
      </c>
      <c r="U149" s="15">
        <v>7.2899999999999996E-3</v>
      </c>
      <c r="V149" s="15">
        <v>650</v>
      </c>
      <c r="W149" s="15">
        <v>646</v>
      </c>
      <c r="X149" s="15">
        <v>1141</v>
      </c>
      <c r="Y149" s="15">
        <v>3822</v>
      </c>
      <c r="Z149" s="15">
        <f t="shared" si="28"/>
        <v>0.71083258728737686</v>
      </c>
      <c r="AA149" s="15">
        <f t="shared" si="29"/>
        <v>1.4216651745747537</v>
      </c>
      <c r="AB149" s="15">
        <f t="shared" si="30"/>
        <v>0.27700055959709008</v>
      </c>
      <c r="AC149" s="15">
        <f t="shared" si="31"/>
        <v>0.70930232558139539</v>
      </c>
      <c r="AD149" s="15">
        <f t="shared" si="32"/>
        <v>0.54019746121297607</v>
      </c>
      <c r="AE149" s="15">
        <f t="shared" si="33"/>
        <v>1.4776491606803888</v>
      </c>
      <c r="AF149" s="15">
        <f t="shared" si="34"/>
        <v>0.60004476275738583</v>
      </c>
      <c r="AG149" s="15">
        <f t="shared" si="35"/>
        <v>0.83096016936588057</v>
      </c>
      <c r="AH149" s="15">
        <f t="shared" si="36"/>
        <v>2.3496932515337425</v>
      </c>
      <c r="AI149" s="15">
        <f t="shared" si="37"/>
        <v>4.88</v>
      </c>
      <c r="AJ149" s="15">
        <f t="shared" si="38"/>
        <v>1.8694233052350386</v>
      </c>
      <c r="AK149" s="15">
        <f t="shared" si="39"/>
        <v>1.1266314078294597</v>
      </c>
      <c r="AL149" s="15">
        <f t="shared" si="40"/>
        <v>3.3496932515337425</v>
      </c>
      <c r="AM149" s="15">
        <f t="shared" si="41"/>
        <v>5.9164086687306501</v>
      </c>
      <c r="AN149" s="15">
        <v>235.7</v>
      </c>
      <c r="AO149" s="15">
        <v>43857</v>
      </c>
      <c r="AP149" s="3">
        <v>109</v>
      </c>
    </row>
    <row r="150" spans="1:42" x14ac:dyDescent="0.3">
      <c r="A150" s="3">
        <v>105</v>
      </c>
      <c r="B150" s="3" t="s">
        <v>69</v>
      </c>
      <c r="C150" s="10">
        <v>5</v>
      </c>
      <c r="D150" s="11">
        <v>44396</v>
      </c>
      <c r="E150" s="22">
        <v>44287</v>
      </c>
      <c r="F150" s="13">
        <v>74</v>
      </c>
      <c r="G150" s="14">
        <v>1</v>
      </c>
      <c r="H150" s="3"/>
      <c r="I150" s="10" t="s">
        <v>43</v>
      </c>
      <c r="J150" s="15">
        <v>442035.1</v>
      </c>
      <c r="K150" s="15">
        <v>5811340.21</v>
      </c>
      <c r="L150" s="15">
        <v>2.36388</v>
      </c>
      <c r="M150" s="15">
        <v>1383.2565480484409</v>
      </c>
      <c r="N150" s="15">
        <v>32.698524888007498</v>
      </c>
      <c r="O150" s="29">
        <v>9.0000003576278687E-2</v>
      </c>
      <c r="P150" s="15">
        <v>79.974040000000002</v>
      </c>
      <c r="Q150" s="15">
        <v>15.10407</v>
      </c>
      <c r="R150" s="15">
        <v>4.9218799999999998</v>
      </c>
      <c r="S150" s="15">
        <v>70.575649999999996</v>
      </c>
      <c r="T150" s="15">
        <v>137.86546000000001</v>
      </c>
      <c r="U150" s="15">
        <v>3.5369999999999999E-2</v>
      </c>
      <c r="V150" s="15">
        <v>658</v>
      </c>
      <c r="W150" s="15">
        <v>691</v>
      </c>
      <c r="X150" s="15">
        <v>1153</v>
      </c>
      <c r="Y150" s="15">
        <v>3227</v>
      </c>
      <c r="Z150" s="15">
        <f t="shared" si="28"/>
        <v>0.64726901480347121</v>
      </c>
      <c r="AA150" s="15">
        <f t="shared" si="29"/>
        <v>1.2945380296069424</v>
      </c>
      <c r="AB150" s="15">
        <f t="shared" si="30"/>
        <v>0.25054229934924077</v>
      </c>
      <c r="AC150" s="15">
        <f t="shared" si="31"/>
        <v>0.66126126126126128</v>
      </c>
      <c r="AD150" s="15">
        <f t="shared" si="32"/>
        <v>0.4735159817351598</v>
      </c>
      <c r="AE150" s="15">
        <f t="shared" si="33"/>
        <v>1.297478716437459</v>
      </c>
      <c r="AF150" s="15">
        <f t="shared" si="34"/>
        <v>0.52935171005615111</v>
      </c>
      <c r="AG150" s="15">
        <f t="shared" si="35"/>
        <v>0.78584315251146108</v>
      </c>
      <c r="AH150" s="15">
        <f t="shared" si="36"/>
        <v>1.7987857762359063</v>
      </c>
      <c r="AI150" s="15">
        <f t="shared" si="37"/>
        <v>3.9042553191489358</v>
      </c>
      <c r="AJ150" s="15">
        <f t="shared" si="38"/>
        <v>1.5412674608039787</v>
      </c>
      <c r="AK150" s="15">
        <f t="shared" si="39"/>
        <v>0.92290509412701083</v>
      </c>
      <c r="AL150" s="15">
        <f t="shared" si="40"/>
        <v>2.7987857762359063</v>
      </c>
      <c r="AM150" s="15">
        <f t="shared" si="41"/>
        <v>4.6700434153400865</v>
      </c>
      <c r="AN150" s="15">
        <v>235.7</v>
      </c>
      <c r="AO150" s="15">
        <v>43857</v>
      </c>
      <c r="AP150" s="3">
        <v>109</v>
      </c>
    </row>
    <row r="151" spans="1:42" x14ac:dyDescent="0.3">
      <c r="A151" s="3" t="s">
        <v>71</v>
      </c>
      <c r="B151" s="3" t="s">
        <v>69</v>
      </c>
      <c r="C151" s="10">
        <v>5</v>
      </c>
      <c r="D151" s="11">
        <v>44396</v>
      </c>
      <c r="E151" s="22">
        <v>44287</v>
      </c>
      <c r="F151" s="13">
        <v>74</v>
      </c>
      <c r="G151" s="14">
        <v>1</v>
      </c>
      <c r="H151" s="3"/>
      <c r="I151" s="3" t="s">
        <v>45</v>
      </c>
      <c r="J151" s="15">
        <v>442995.47</v>
      </c>
      <c r="K151" s="15">
        <v>5810219.8499999996</v>
      </c>
      <c r="L151" s="15">
        <v>1.30602</v>
      </c>
      <c r="M151" s="15">
        <v>6932.4211666749688</v>
      </c>
      <c r="N151" s="15">
        <v>90.53880692100843</v>
      </c>
      <c r="O151" s="29">
        <v>0.1120000034570694</v>
      </c>
      <c r="P151" s="15">
        <v>74.150409999999994</v>
      </c>
      <c r="Q151" s="15">
        <v>21.67155</v>
      </c>
      <c r="R151" s="15">
        <v>4.1780400000000002</v>
      </c>
      <c r="S151" s="15">
        <v>58.46367</v>
      </c>
      <c r="T151" s="15">
        <v>285.25243999999998</v>
      </c>
      <c r="U151" s="15">
        <v>1.4250000000000001E-2</v>
      </c>
      <c r="V151" s="15">
        <v>715</v>
      </c>
      <c r="W151" s="15">
        <v>573</v>
      </c>
      <c r="X151" s="15">
        <v>1222</v>
      </c>
      <c r="Y151" s="15">
        <v>4595</v>
      </c>
      <c r="Z151" s="15">
        <f t="shared" si="28"/>
        <v>0.77825077399380804</v>
      </c>
      <c r="AA151" s="15">
        <f t="shared" si="29"/>
        <v>1.5565015479876161</v>
      </c>
      <c r="AB151" s="15">
        <f t="shared" si="30"/>
        <v>0.3615598885793872</v>
      </c>
      <c r="AC151" s="15">
        <f t="shared" si="31"/>
        <v>0.73069679849340863</v>
      </c>
      <c r="AD151" s="15">
        <f t="shared" si="32"/>
        <v>0.57985215746948604</v>
      </c>
      <c r="AE151" s="15">
        <f t="shared" si="33"/>
        <v>1.6839161307609862</v>
      </c>
      <c r="AF151" s="15">
        <f t="shared" si="34"/>
        <v>0.65267027863777094</v>
      </c>
      <c r="AG151" s="15">
        <f t="shared" si="35"/>
        <v>0.87528736023978126</v>
      </c>
      <c r="AH151" s="15">
        <f t="shared" si="36"/>
        <v>2.7602291325695583</v>
      </c>
      <c r="AI151" s="15">
        <f t="shared" si="37"/>
        <v>5.4265734265734267</v>
      </c>
      <c r="AJ151" s="15">
        <f t="shared" si="38"/>
        <v>2.3372410358564362</v>
      </c>
      <c r="AK151" s="15">
        <f t="shared" si="39"/>
        <v>1.2651184994420825</v>
      </c>
      <c r="AL151" s="15">
        <f t="shared" si="40"/>
        <v>3.7602291325695583</v>
      </c>
      <c r="AM151" s="15">
        <f t="shared" si="41"/>
        <v>8.0191972076788822</v>
      </c>
      <c r="AN151" s="15">
        <v>235.7</v>
      </c>
      <c r="AO151" s="15">
        <v>43857</v>
      </c>
      <c r="AP151" s="3">
        <v>109</v>
      </c>
    </row>
    <row r="152" spans="1:42" x14ac:dyDescent="0.3">
      <c r="A152" s="3" t="s">
        <v>72</v>
      </c>
      <c r="B152" s="3" t="s">
        <v>69</v>
      </c>
      <c r="C152" s="10">
        <v>5</v>
      </c>
      <c r="D152" s="11">
        <v>44396</v>
      </c>
      <c r="E152" s="22">
        <v>44287</v>
      </c>
      <c r="F152" s="13">
        <v>74</v>
      </c>
      <c r="G152" s="14">
        <v>1</v>
      </c>
      <c r="H152" s="3"/>
      <c r="I152" s="3" t="s">
        <v>47</v>
      </c>
      <c r="J152" s="15">
        <v>443015.6</v>
      </c>
      <c r="K152" s="15">
        <v>5810249.5899999999</v>
      </c>
      <c r="L152" s="15">
        <v>1.10988</v>
      </c>
      <c r="M152" s="15">
        <v>6254.3700022202938</v>
      </c>
      <c r="N152" s="15">
        <v>69.416001780642617</v>
      </c>
      <c r="O152" s="29">
        <v>0.1120000034570694</v>
      </c>
      <c r="P152" s="15">
        <v>73.959119999999999</v>
      </c>
      <c r="Q152" s="15">
        <v>21.80219</v>
      </c>
      <c r="R152" s="15">
        <v>4.2386999999999997</v>
      </c>
      <c r="S152" s="15">
        <v>58.940800000000003</v>
      </c>
      <c r="T152" s="15">
        <v>168.67661000000001</v>
      </c>
      <c r="U152" s="15">
        <v>6.3699999999999998E-3</v>
      </c>
      <c r="V152" s="15">
        <v>658</v>
      </c>
      <c r="W152" s="15">
        <v>557</v>
      </c>
      <c r="X152" s="15">
        <v>1232</v>
      </c>
      <c r="Y152" s="15">
        <v>4440</v>
      </c>
      <c r="Z152" s="15">
        <f t="shared" si="28"/>
        <v>0.77706623974384625</v>
      </c>
      <c r="AA152" s="15">
        <f t="shared" si="29"/>
        <v>1.5541324794876925</v>
      </c>
      <c r="AB152" s="15">
        <f t="shared" si="30"/>
        <v>0.37730575740637229</v>
      </c>
      <c r="AC152" s="15">
        <f t="shared" si="31"/>
        <v>0.74185955276579052</v>
      </c>
      <c r="AD152" s="15">
        <f t="shared" si="32"/>
        <v>0.56558533145275036</v>
      </c>
      <c r="AE152" s="15">
        <f t="shared" si="33"/>
        <v>1.6801377687008894</v>
      </c>
      <c r="AF152" s="15">
        <f t="shared" si="34"/>
        <v>0.64198519111466879</v>
      </c>
      <c r="AG152" s="15">
        <f t="shared" si="35"/>
        <v>0.87453719348104642</v>
      </c>
      <c r="AH152" s="15">
        <f t="shared" si="36"/>
        <v>2.6038961038961039</v>
      </c>
      <c r="AI152" s="15">
        <f t="shared" si="37"/>
        <v>5.7477203647416415</v>
      </c>
      <c r="AJ152" s="15">
        <f t="shared" si="38"/>
        <v>2.3274755006936561</v>
      </c>
      <c r="AK152" s="15">
        <f t="shared" si="39"/>
        <v>1.2135589977378947</v>
      </c>
      <c r="AL152" s="15">
        <f t="shared" si="40"/>
        <v>3.6038961038961039</v>
      </c>
      <c r="AM152" s="15">
        <f t="shared" si="41"/>
        <v>7.9712746858168764</v>
      </c>
      <c r="AN152" s="15">
        <v>235.7</v>
      </c>
      <c r="AO152" s="15">
        <v>43857</v>
      </c>
      <c r="AP152" s="3">
        <v>109</v>
      </c>
    </row>
    <row r="153" spans="1:42" x14ac:dyDescent="0.3">
      <c r="A153" s="3">
        <v>19</v>
      </c>
      <c r="B153" s="3" t="s">
        <v>74</v>
      </c>
      <c r="C153" s="10">
        <v>6</v>
      </c>
      <c r="D153" s="11">
        <v>44399</v>
      </c>
      <c r="E153" s="22">
        <v>44302</v>
      </c>
      <c r="F153" s="13">
        <v>62</v>
      </c>
      <c r="G153" s="14">
        <v>1</v>
      </c>
      <c r="H153" s="3"/>
      <c r="I153" s="10" t="s">
        <v>43</v>
      </c>
      <c r="J153" s="15">
        <v>441282.83</v>
      </c>
      <c r="K153" s="15">
        <v>5811113.2000000002</v>
      </c>
      <c r="L153" s="15">
        <v>1.8912199999999999</v>
      </c>
      <c r="M153" s="15">
        <v>2756.9359341570339</v>
      </c>
      <c r="N153" s="15">
        <v>52.139723773964661</v>
      </c>
      <c r="O153" s="29">
        <v>0.1370000094175339</v>
      </c>
      <c r="P153" s="15">
        <v>71.424229999999994</v>
      </c>
      <c r="Q153" s="15">
        <v>20.459199999999999</v>
      </c>
      <c r="R153" s="15">
        <v>8.1165699999999994</v>
      </c>
      <c r="S153" s="15">
        <v>78.400260000000003</v>
      </c>
      <c r="T153" s="15">
        <v>18.439319999999999</v>
      </c>
      <c r="U153" s="15">
        <v>3.1609999999999999E-2</v>
      </c>
      <c r="V153" s="15">
        <v>618</v>
      </c>
      <c r="W153" s="15">
        <v>543</v>
      </c>
      <c r="X153" s="15">
        <v>942</v>
      </c>
      <c r="Y153" s="15">
        <v>3747</v>
      </c>
      <c r="Z153" s="15">
        <f t="shared" si="28"/>
        <v>0.74685314685314685</v>
      </c>
      <c r="AA153" s="15">
        <f t="shared" si="29"/>
        <v>1.4937062937062937</v>
      </c>
      <c r="AB153" s="15">
        <f t="shared" si="30"/>
        <v>0.2686868686868687</v>
      </c>
      <c r="AC153" s="15">
        <f t="shared" si="31"/>
        <v>0.7168384879725086</v>
      </c>
      <c r="AD153" s="15">
        <f t="shared" si="32"/>
        <v>0.59820857325655785</v>
      </c>
      <c r="AE153" s="15">
        <f t="shared" si="33"/>
        <v>1.5857617991764332</v>
      </c>
      <c r="AF153" s="15">
        <f t="shared" si="34"/>
        <v>0.65384615384615385</v>
      </c>
      <c r="AG153" s="15">
        <f t="shared" si="35"/>
        <v>0.85506753041772754</v>
      </c>
      <c r="AH153" s="15">
        <f t="shared" si="36"/>
        <v>2.9777070063694269</v>
      </c>
      <c r="AI153" s="15">
        <f t="shared" si="37"/>
        <v>5.0631067961165046</v>
      </c>
      <c r="AJ153" s="15">
        <f t="shared" si="38"/>
        <v>2.0992489591474262</v>
      </c>
      <c r="AK153" s="15">
        <f t="shared" si="39"/>
        <v>1.3346497142907239</v>
      </c>
      <c r="AL153" s="15">
        <f t="shared" si="40"/>
        <v>3.9777070063694269</v>
      </c>
      <c r="AM153" s="15">
        <f t="shared" si="41"/>
        <v>6.9005524861878449</v>
      </c>
      <c r="AN153" s="15">
        <v>208.3</v>
      </c>
      <c r="AO153" s="15">
        <v>42827</v>
      </c>
      <c r="AP153" s="3">
        <v>97</v>
      </c>
    </row>
    <row r="154" spans="1:42" x14ac:dyDescent="0.3">
      <c r="A154" s="3">
        <v>51</v>
      </c>
      <c r="B154" s="3" t="s">
        <v>74</v>
      </c>
      <c r="C154" s="10">
        <v>6</v>
      </c>
      <c r="D154" s="11">
        <v>44399</v>
      </c>
      <c r="E154" s="22">
        <v>44302</v>
      </c>
      <c r="F154" s="13">
        <v>62</v>
      </c>
      <c r="G154" s="14">
        <v>1</v>
      </c>
      <c r="H154" s="3"/>
      <c r="I154" s="10" t="s">
        <v>43</v>
      </c>
      <c r="J154" s="15">
        <v>441510.89</v>
      </c>
      <c r="K154" s="15">
        <v>5811009.1699999999</v>
      </c>
      <c r="L154" s="15">
        <v>1.9042600000000001</v>
      </c>
      <c r="M154" s="15">
        <v>2569.4027383838602</v>
      </c>
      <c r="N154" s="15">
        <v>48.928108585948493</v>
      </c>
      <c r="O154" s="29">
        <v>0.101000003516674</v>
      </c>
      <c r="P154" s="15">
        <v>82.470470000000006</v>
      </c>
      <c r="Q154" s="15">
        <v>13.44317</v>
      </c>
      <c r="R154" s="15">
        <v>4.08636</v>
      </c>
      <c r="S154" s="15">
        <v>72.448580000000007</v>
      </c>
      <c r="T154" s="15">
        <v>36.245750000000001</v>
      </c>
      <c r="U154" s="15">
        <v>2.324E-2</v>
      </c>
      <c r="V154" s="15">
        <v>755</v>
      </c>
      <c r="W154" s="15">
        <v>793</v>
      </c>
      <c r="X154" s="15">
        <v>1250</v>
      </c>
      <c r="Y154" s="15">
        <v>3309</v>
      </c>
      <c r="Z154" s="15">
        <f t="shared" si="28"/>
        <v>0.61335933690882494</v>
      </c>
      <c r="AA154" s="15">
        <f t="shared" si="29"/>
        <v>1.2267186738176499</v>
      </c>
      <c r="AB154" s="15">
        <f t="shared" si="30"/>
        <v>0.22369065100342633</v>
      </c>
      <c r="AC154" s="15">
        <f t="shared" si="31"/>
        <v>0.62844488188976377</v>
      </c>
      <c r="AD154" s="15">
        <f t="shared" si="32"/>
        <v>0.45163413029173066</v>
      </c>
      <c r="AE154" s="15">
        <f t="shared" si="33"/>
        <v>1.2065525972531268</v>
      </c>
      <c r="AF154" s="15">
        <f t="shared" si="34"/>
        <v>0.50195026816187227</v>
      </c>
      <c r="AG154" s="15">
        <f t="shared" si="35"/>
        <v>0.76032302328121659</v>
      </c>
      <c r="AH154" s="15">
        <f t="shared" si="36"/>
        <v>1.6472000000000002</v>
      </c>
      <c r="AI154" s="15">
        <f t="shared" si="37"/>
        <v>3.3827814569536425</v>
      </c>
      <c r="AJ154" s="15">
        <f t="shared" si="38"/>
        <v>1.3950064482816174</v>
      </c>
      <c r="AK154" s="15">
        <f t="shared" si="39"/>
        <v>0.86251477634678175</v>
      </c>
      <c r="AL154" s="15">
        <f t="shared" si="40"/>
        <v>2.6472000000000002</v>
      </c>
      <c r="AM154" s="15">
        <f t="shared" si="41"/>
        <v>4.172761664564943</v>
      </c>
      <c r="AN154" s="15">
        <v>208.3</v>
      </c>
      <c r="AO154" s="15">
        <v>42827</v>
      </c>
      <c r="AP154" s="3">
        <v>97</v>
      </c>
    </row>
    <row r="155" spans="1:42" x14ac:dyDescent="0.3">
      <c r="A155" s="3">
        <v>58</v>
      </c>
      <c r="B155" s="3" t="s">
        <v>74</v>
      </c>
      <c r="C155" s="10">
        <v>6</v>
      </c>
      <c r="D155" s="11">
        <v>44399</v>
      </c>
      <c r="E155" s="22">
        <v>44302</v>
      </c>
      <c r="F155" s="13">
        <v>62</v>
      </c>
      <c r="G155" s="14">
        <v>1</v>
      </c>
      <c r="H155" s="3"/>
      <c r="I155" s="10" t="s">
        <v>43</v>
      </c>
      <c r="J155" s="15">
        <v>441547.16</v>
      </c>
      <c r="K155" s="15">
        <v>5811149.5099999998</v>
      </c>
      <c r="L155" s="15">
        <v>2.1474199999999999</v>
      </c>
      <c r="M155" s="15">
        <v>2009.414369415912</v>
      </c>
      <c r="N155" s="15">
        <v>43.150566051711174</v>
      </c>
      <c r="O155" s="29">
        <v>0.12900000810623169</v>
      </c>
      <c r="P155" s="15">
        <v>71.740790000000004</v>
      </c>
      <c r="Q155" s="15">
        <v>20.269760000000002</v>
      </c>
      <c r="R155" s="15">
        <v>7.9894499999999997</v>
      </c>
      <c r="S155" s="15">
        <v>75.237859999999998</v>
      </c>
      <c r="T155" s="15">
        <v>145.49449000000001</v>
      </c>
      <c r="U155" s="15">
        <v>4.8500000000000001E-2</v>
      </c>
      <c r="V155" s="15">
        <v>673</v>
      </c>
      <c r="W155" s="15">
        <v>595</v>
      </c>
      <c r="X155" s="15">
        <v>1001</v>
      </c>
      <c r="Y155" s="15">
        <v>3791</v>
      </c>
      <c r="Z155" s="15">
        <f t="shared" si="28"/>
        <v>0.72868217054263562</v>
      </c>
      <c r="AA155" s="15">
        <f t="shared" si="29"/>
        <v>1.4573643410852712</v>
      </c>
      <c r="AB155" s="15">
        <f t="shared" si="30"/>
        <v>0.25438596491228072</v>
      </c>
      <c r="AC155" s="15">
        <f t="shared" si="31"/>
        <v>0.69847670250896055</v>
      </c>
      <c r="AD155" s="15">
        <f t="shared" si="32"/>
        <v>0.582220367278798</v>
      </c>
      <c r="AE155" s="15">
        <f t="shared" si="33"/>
        <v>1.5306513409961686</v>
      </c>
      <c r="AF155" s="15">
        <f t="shared" si="34"/>
        <v>0.63611491108071139</v>
      </c>
      <c r="AG155" s="15">
        <f t="shared" si="35"/>
        <v>0.84303187428986348</v>
      </c>
      <c r="AH155" s="15">
        <f t="shared" si="36"/>
        <v>2.7872127872127872</v>
      </c>
      <c r="AI155" s="15">
        <f t="shared" si="37"/>
        <v>4.6329866270430911</v>
      </c>
      <c r="AJ155" s="15">
        <f t="shared" si="38"/>
        <v>1.9783994112269898</v>
      </c>
      <c r="AK155" s="15">
        <f t="shared" si="39"/>
        <v>1.2738807058179313</v>
      </c>
      <c r="AL155" s="15">
        <f t="shared" si="40"/>
        <v>3.7872127872127872</v>
      </c>
      <c r="AM155" s="15">
        <f t="shared" si="41"/>
        <v>6.371428571428571</v>
      </c>
      <c r="AN155" s="15">
        <v>208.3</v>
      </c>
      <c r="AO155" s="15">
        <v>42827</v>
      </c>
      <c r="AP155" s="3">
        <v>97</v>
      </c>
    </row>
    <row r="156" spans="1:42" x14ac:dyDescent="0.3">
      <c r="A156" s="3">
        <v>65</v>
      </c>
      <c r="B156" s="3" t="s">
        <v>74</v>
      </c>
      <c r="C156" s="10">
        <v>6</v>
      </c>
      <c r="D156" s="11">
        <v>44399</v>
      </c>
      <c r="E156" s="22">
        <v>44302</v>
      </c>
      <c r="F156" s="13" t="s">
        <v>79</v>
      </c>
      <c r="G156" s="14">
        <v>1</v>
      </c>
      <c r="H156" s="3"/>
      <c r="I156" s="10" t="s">
        <v>43</v>
      </c>
      <c r="J156" s="15">
        <v>441604.59</v>
      </c>
      <c r="K156" s="15">
        <v>5811296.0599999996</v>
      </c>
      <c r="L156" s="15">
        <v>1.855</v>
      </c>
      <c r="M156" s="15">
        <v>5651.0134087339302</v>
      </c>
      <c r="N156" s="15">
        <v>104.82629873201439</v>
      </c>
      <c r="O156" s="29">
        <v>8.6000002920627594E-2</v>
      </c>
      <c r="P156" s="15">
        <v>72.268039999999999</v>
      </c>
      <c r="Q156" s="15">
        <v>19.952750000000002</v>
      </c>
      <c r="R156" s="15">
        <v>7.77921</v>
      </c>
      <c r="S156" s="15">
        <v>73.496480000000005</v>
      </c>
      <c r="T156" s="15">
        <v>90</v>
      </c>
      <c r="U156" s="15">
        <v>2.998E-2</v>
      </c>
      <c r="V156" s="15">
        <v>574</v>
      </c>
      <c r="W156" s="15">
        <v>540</v>
      </c>
      <c r="X156" s="15">
        <v>915</v>
      </c>
      <c r="Y156" s="15">
        <v>4097</v>
      </c>
      <c r="Z156" s="15">
        <f t="shared" si="28"/>
        <v>0.7670907914599957</v>
      </c>
      <c r="AA156" s="15">
        <f t="shared" si="29"/>
        <v>1.5341815829199914</v>
      </c>
      <c r="AB156" s="15">
        <f t="shared" si="30"/>
        <v>0.25773195876288657</v>
      </c>
      <c r="AC156" s="15">
        <f t="shared" si="31"/>
        <v>0.75422821665596229</v>
      </c>
      <c r="AD156" s="15">
        <f t="shared" si="32"/>
        <v>0.63487629688747005</v>
      </c>
      <c r="AE156" s="15">
        <f t="shared" si="33"/>
        <v>1.6485910270671118</v>
      </c>
      <c r="AF156" s="15">
        <f t="shared" si="34"/>
        <v>0.6862195384947164</v>
      </c>
      <c r="AG156" s="15">
        <f t="shared" si="35"/>
        <v>0.86818227461390052</v>
      </c>
      <c r="AH156" s="15">
        <f t="shared" si="36"/>
        <v>3.4775956284153002</v>
      </c>
      <c r="AI156" s="15">
        <f t="shared" si="37"/>
        <v>6.1376306620209062</v>
      </c>
      <c r="AJ156" s="15">
        <f t="shared" si="38"/>
        <v>2.2478557458424784</v>
      </c>
      <c r="AK156" s="15">
        <f t="shared" si="39"/>
        <v>1.4858812316737702</v>
      </c>
      <c r="AL156" s="15">
        <f t="shared" si="40"/>
        <v>4.4775956284153002</v>
      </c>
      <c r="AM156" s="15">
        <f t="shared" si="41"/>
        <v>7.587037037037037</v>
      </c>
      <c r="AN156" s="15">
        <v>208.3</v>
      </c>
      <c r="AO156" s="15">
        <v>42827</v>
      </c>
      <c r="AP156" s="3">
        <v>97</v>
      </c>
    </row>
    <row r="157" spans="1:42" x14ac:dyDescent="0.3">
      <c r="A157" s="3">
        <v>102</v>
      </c>
      <c r="B157" s="3" t="s">
        <v>74</v>
      </c>
      <c r="C157" s="10">
        <v>6</v>
      </c>
      <c r="D157" s="11">
        <v>44399</v>
      </c>
      <c r="E157" s="22">
        <v>44302</v>
      </c>
      <c r="F157" s="13">
        <v>64</v>
      </c>
      <c r="G157" s="14">
        <v>1</v>
      </c>
      <c r="H157" s="3"/>
      <c r="I157" s="10" t="s">
        <v>43</v>
      </c>
      <c r="J157" s="15">
        <v>441997.59</v>
      </c>
      <c r="K157" s="15">
        <v>5811192.75</v>
      </c>
      <c r="L157" s="15">
        <v>1.8745799999999999</v>
      </c>
      <c r="M157" s="15">
        <v>6784.9874145634312</v>
      </c>
      <c r="N157" s="15">
        <v>127.19001707592319</v>
      </c>
      <c r="O157" s="29">
        <v>8.2000002264976501E-2</v>
      </c>
      <c r="P157" s="15">
        <v>80.292919999999995</v>
      </c>
      <c r="Q157" s="15">
        <v>14.89448</v>
      </c>
      <c r="R157" s="15">
        <v>4.8125999999999998</v>
      </c>
      <c r="S157" s="15">
        <v>69.233800000000002</v>
      </c>
      <c r="T157" s="15">
        <v>135</v>
      </c>
      <c r="U157" s="15">
        <v>2.827E-2</v>
      </c>
      <c r="V157" s="15">
        <v>674</v>
      </c>
      <c r="W157" s="15">
        <v>651</v>
      </c>
      <c r="X157" s="15">
        <v>1038</v>
      </c>
      <c r="Y157" s="15">
        <v>3978</v>
      </c>
      <c r="Z157" s="15">
        <f t="shared" si="28"/>
        <v>0.71872974724562544</v>
      </c>
      <c r="AA157" s="15">
        <f t="shared" si="29"/>
        <v>1.4374594944912509</v>
      </c>
      <c r="AB157" s="15">
        <f t="shared" si="30"/>
        <v>0.22912966252220249</v>
      </c>
      <c r="AC157" s="15">
        <f t="shared" si="31"/>
        <v>0.71023215821152197</v>
      </c>
      <c r="AD157" s="15">
        <f t="shared" si="32"/>
        <v>0.5861244019138756</v>
      </c>
      <c r="AE157" s="15">
        <f t="shared" si="33"/>
        <v>1.5009744829826399</v>
      </c>
      <c r="AF157" s="15">
        <f t="shared" si="34"/>
        <v>0.63512637718729748</v>
      </c>
      <c r="AG157" s="15">
        <f t="shared" si="35"/>
        <v>0.83633271992175651</v>
      </c>
      <c r="AH157" s="15">
        <f t="shared" si="36"/>
        <v>2.8323699421965318</v>
      </c>
      <c r="AI157" s="15">
        <f t="shared" si="37"/>
        <v>4.9020771513353116</v>
      </c>
      <c r="AJ157" s="15">
        <f t="shared" si="38"/>
        <v>1.9165436556076052</v>
      </c>
      <c r="AK157" s="15">
        <f t="shared" si="39"/>
        <v>1.2884568826191976</v>
      </c>
      <c r="AL157" s="15">
        <f t="shared" si="40"/>
        <v>3.8323699421965318</v>
      </c>
      <c r="AM157" s="15">
        <f t="shared" si="41"/>
        <v>6.1105990783410142</v>
      </c>
      <c r="AN157" s="15">
        <v>208.3</v>
      </c>
      <c r="AO157" s="15">
        <v>42827</v>
      </c>
      <c r="AP157" s="3">
        <v>97</v>
      </c>
    </row>
    <row r="158" spans="1:42" x14ac:dyDescent="0.3">
      <c r="A158" s="3">
        <v>114</v>
      </c>
      <c r="B158" s="3" t="s">
        <v>74</v>
      </c>
      <c r="C158" s="10">
        <v>6</v>
      </c>
      <c r="D158" s="11">
        <v>44399</v>
      </c>
      <c r="E158" s="22">
        <v>44302</v>
      </c>
      <c r="F158" s="13">
        <v>62</v>
      </c>
      <c r="G158" s="14">
        <v>1</v>
      </c>
      <c r="H158" s="3"/>
      <c r="I158" s="10" t="s">
        <v>43</v>
      </c>
      <c r="J158" s="15">
        <v>442171.37</v>
      </c>
      <c r="K158" s="15">
        <v>5811356.5099999998</v>
      </c>
      <c r="L158" s="15">
        <v>2.0476350000000001</v>
      </c>
      <c r="M158" s="15">
        <v>2921.3067708864201</v>
      </c>
      <c r="N158" s="15">
        <v>59.817699898040154</v>
      </c>
      <c r="O158" s="29">
        <v>0.1120000034570694</v>
      </c>
      <c r="P158" s="15">
        <v>79.664109999999994</v>
      </c>
      <c r="Q158" s="15">
        <v>15.307079999999999</v>
      </c>
      <c r="R158" s="15">
        <v>5.02881</v>
      </c>
      <c r="S158" s="15">
        <v>70.291319999999999</v>
      </c>
      <c r="T158" s="15">
        <v>111.03901999999999</v>
      </c>
      <c r="U158" s="15">
        <v>5.2170000000000001E-2</v>
      </c>
      <c r="V158" s="15">
        <v>697</v>
      </c>
      <c r="W158" s="15">
        <v>661</v>
      </c>
      <c r="X158" s="15">
        <v>1065</v>
      </c>
      <c r="Y158" s="15">
        <v>3411</v>
      </c>
      <c r="Z158" s="15">
        <f t="shared" si="28"/>
        <v>0.67534381139489197</v>
      </c>
      <c r="AA158" s="15">
        <f t="shared" si="29"/>
        <v>1.3506876227897839</v>
      </c>
      <c r="AB158" s="15">
        <f t="shared" si="30"/>
        <v>0.23406720741599074</v>
      </c>
      <c r="AC158" s="15">
        <f t="shared" si="31"/>
        <v>0.66066212268743918</v>
      </c>
      <c r="AD158" s="15">
        <f t="shared" si="32"/>
        <v>0.52412868632707776</v>
      </c>
      <c r="AE158" s="15">
        <f t="shared" si="33"/>
        <v>1.3754401408450705</v>
      </c>
      <c r="AF158" s="15">
        <f t="shared" si="34"/>
        <v>0.57612966601178783</v>
      </c>
      <c r="AG158" s="15">
        <f t="shared" si="35"/>
        <v>0.80619228286650468</v>
      </c>
      <c r="AH158" s="15">
        <f t="shared" si="36"/>
        <v>2.2028169014084509</v>
      </c>
      <c r="AI158" s="15">
        <f t="shared" si="37"/>
        <v>3.8938307030129122</v>
      </c>
      <c r="AJ158" s="15">
        <f t="shared" si="38"/>
        <v>1.6762086574896324</v>
      </c>
      <c r="AK158" s="15">
        <f t="shared" si="39"/>
        <v>1.0745043176992335</v>
      </c>
      <c r="AL158" s="15">
        <f t="shared" si="40"/>
        <v>3.2028169014084509</v>
      </c>
      <c r="AM158" s="15">
        <f t="shared" si="41"/>
        <v>5.1603630862329801</v>
      </c>
      <c r="AN158" s="15">
        <v>208.3</v>
      </c>
      <c r="AO158" s="15">
        <v>42827</v>
      </c>
      <c r="AP158" s="3">
        <v>97</v>
      </c>
    </row>
    <row r="159" spans="1:42" x14ac:dyDescent="0.3">
      <c r="A159" s="3" t="s">
        <v>75</v>
      </c>
      <c r="B159" s="3" t="s">
        <v>74</v>
      </c>
      <c r="C159" s="10">
        <v>6</v>
      </c>
      <c r="D159" s="11">
        <v>44399</v>
      </c>
      <c r="E159" s="22">
        <v>44302</v>
      </c>
      <c r="F159" s="13">
        <v>65</v>
      </c>
      <c r="G159" s="14">
        <v>1</v>
      </c>
      <c r="H159" s="3"/>
      <c r="I159" s="3" t="s">
        <v>45</v>
      </c>
      <c r="J159" s="15">
        <v>441506.48</v>
      </c>
      <c r="K159" s="15">
        <v>5810375.8099999996</v>
      </c>
      <c r="L159" s="15">
        <v>1.4921</v>
      </c>
      <c r="M159" s="15">
        <v>7382.1418569010684</v>
      </c>
      <c r="N159" s="15">
        <v>110.14893864682089</v>
      </c>
      <c r="O159">
        <v>0.10100000000000001</v>
      </c>
      <c r="P159" s="15">
        <v>84.688969999999998</v>
      </c>
      <c r="Q159" s="15">
        <v>11.15748</v>
      </c>
      <c r="R159" s="15">
        <v>4.1535500000000001</v>
      </c>
      <c r="S159" s="15">
        <v>67.096639999999994</v>
      </c>
      <c r="T159" s="15">
        <v>135.01093</v>
      </c>
      <c r="U159" s="15">
        <v>1.414E-2</v>
      </c>
      <c r="V159" s="15">
        <v>594</v>
      </c>
      <c r="W159" s="15">
        <v>533</v>
      </c>
      <c r="X159" s="15">
        <v>899</v>
      </c>
      <c r="Y159" s="15">
        <v>3709</v>
      </c>
      <c r="Z159" s="15">
        <f t="shared" si="28"/>
        <v>0.74870344177274872</v>
      </c>
      <c r="AA159" s="15">
        <f t="shared" si="29"/>
        <v>1.4974068835454974</v>
      </c>
      <c r="AB159" s="15">
        <f t="shared" si="30"/>
        <v>0.25558659217877094</v>
      </c>
      <c r="AC159" s="15">
        <f t="shared" si="31"/>
        <v>0.72391354868696256</v>
      </c>
      <c r="AD159" s="15">
        <f t="shared" si="32"/>
        <v>0.60980902777777779</v>
      </c>
      <c r="AE159" s="15">
        <f t="shared" si="33"/>
        <v>1.5914375050108234</v>
      </c>
      <c r="AF159" s="15">
        <f t="shared" si="34"/>
        <v>0.66242338519566246</v>
      </c>
      <c r="AG159" s="15">
        <f t="shared" si="35"/>
        <v>0.85627890734167522</v>
      </c>
      <c r="AH159" s="15">
        <f t="shared" si="36"/>
        <v>3.1256952169076753</v>
      </c>
      <c r="AI159" s="15">
        <f t="shared" si="37"/>
        <v>5.2441077441077439</v>
      </c>
      <c r="AJ159" s="15">
        <f t="shared" si="38"/>
        <v>2.112183069499693</v>
      </c>
      <c r="AK159" s="15">
        <f t="shared" si="39"/>
        <v>1.3806075334258177</v>
      </c>
      <c r="AL159" s="15">
        <f t="shared" si="40"/>
        <v>4.1256952169076753</v>
      </c>
      <c r="AM159" s="15">
        <f t="shared" si="41"/>
        <v>6.9587242026266418</v>
      </c>
      <c r="AN159" s="15">
        <v>208.3</v>
      </c>
      <c r="AO159" s="15">
        <v>42827</v>
      </c>
      <c r="AP159" s="3">
        <v>97</v>
      </c>
    </row>
    <row r="160" spans="1:42" x14ac:dyDescent="0.3">
      <c r="A160" s="3" t="s">
        <v>76</v>
      </c>
      <c r="B160" s="3" t="s">
        <v>74</v>
      </c>
      <c r="C160" s="10">
        <v>6</v>
      </c>
      <c r="D160" s="11">
        <v>44399</v>
      </c>
      <c r="E160" s="22">
        <v>44302</v>
      </c>
      <c r="F160" s="13">
        <v>61</v>
      </c>
      <c r="G160" s="14">
        <v>1</v>
      </c>
      <c r="H160" s="3"/>
      <c r="I160" s="3" t="s">
        <v>47</v>
      </c>
      <c r="J160" s="15">
        <v>441499.9</v>
      </c>
      <c r="K160" s="15">
        <v>5810414.5</v>
      </c>
      <c r="L160" s="15">
        <v>1.9370700000000001</v>
      </c>
      <c r="M160" s="15">
        <v>2044.9026129160879</v>
      </c>
      <c r="N160" s="15">
        <v>39.61119504401367</v>
      </c>
      <c r="O160">
        <v>0.11899999999999999</v>
      </c>
      <c r="P160" s="15">
        <v>84.443659999999994</v>
      </c>
      <c r="Q160" s="15">
        <v>11.328139999999999</v>
      </c>
      <c r="R160" s="15">
        <v>4.2282000000000002</v>
      </c>
      <c r="S160" s="15">
        <v>67.74391</v>
      </c>
      <c r="T160" s="15">
        <v>157.62450999999999</v>
      </c>
      <c r="U160" s="15">
        <v>2.2970000000000001E-2</v>
      </c>
      <c r="V160" s="15">
        <v>652</v>
      </c>
      <c r="W160" s="15">
        <v>593</v>
      </c>
      <c r="X160" s="15">
        <v>932</v>
      </c>
      <c r="Y160" s="15">
        <v>3778</v>
      </c>
      <c r="Z160" s="15">
        <f t="shared" si="28"/>
        <v>0.72866620910546787</v>
      </c>
      <c r="AA160" s="15">
        <f t="shared" si="29"/>
        <v>1.4573324182109357</v>
      </c>
      <c r="AB160" s="15">
        <f t="shared" si="30"/>
        <v>0.22229508196721312</v>
      </c>
      <c r="AC160" s="15">
        <f t="shared" si="31"/>
        <v>0.70564334085778779</v>
      </c>
      <c r="AD160" s="15">
        <f t="shared" si="32"/>
        <v>0.60424628450106155</v>
      </c>
      <c r="AE160" s="15">
        <f t="shared" si="33"/>
        <v>1.5306024374303178</v>
      </c>
      <c r="AF160" s="15">
        <f t="shared" si="34"/>
        <v>0.6511095859071151</v>
      </c>
      <c r="AG160" s="15">
        <f t="shared" si="35"/>
        <v>0.84302113069043116</v>
      </c>
      <c r="AH160" s="15">
        <f t="shared" si="36"/>
        <v>3.0536480686695278</v>
      </c>
      <c r="AI160" s="15">
        <f t="shared" si="37"/>
        <v>4.794478527607362</v>
      </c>
      <c r="AJ160" s="15">
        <f t="shared" si="38"/>
        <v>1.9782978852455819</v>
      </c>
      <c r="AK160" s="15">
        <f t="shared" si="39"/>
        <v>1.3583650097331736</v>
      </c>
      <c r="AL160" s="15">
        <f t="shared" si="40"/>
        <v>4.0536480686695278</v>
      </c>
      <c r="AM160" s="15">
        <f t="shared" si="41"/>
        <v>6.3709949409780773</v>
      </c>
      <c r="AN160" s="15">
        <v>208.3</v>
      </c>
      <c r="AO160" s="15">
        <v>42827</v>
      </c>
      <c r="AP160" s="3">
        <v>97</v>
      </c>
    </row>
    <row r="161" spans="1:42" x14ac:dyDescent="0.3">
      <c r="A161" s="3" t="s">
        <v>77</v>
      </c>
      <c r="B161" s="3" t="s">
        <v>74</v>
      </c>
      <c r="C161" s="10">
        <v>6</v>
      </c>
      <c r="D161" s="11">
        <v>44399</v>
      </c>
      <c r="E161" s="22">
        <v>44302</v>
      </c>
      <c r="F161" s="13">
        <v>64</v>
      </c>
      <c r="G161" s="14">
        <v>1</v>
      </c>
      <c r="H161" s="3"/>
      <c r="I161" s="3" t="s">
        <v>45</v>
      </c>
      <c r="J161" s="15">
        <v>441847.66</v>
      </c>
      <c r="K161" s="15">
        <v>5810576.0300000003</v>
      </c>
      <c r="L161" s="15">
        <v>1.59737</v>
      </c>
      <c r="M161" s="15">
        <v>7767.5965598042403</v>
      </c>
      <c r="N161" s="15">
        <v>124.077257167345</v>
      </c>
      <c r="O161">
        <v>9.2999999999999999E-2</v>
      </c>
      <c r="P161" s="15">
        <v>80.869309999999999</v>
      </c>
      <c r="Q161" s="15">
        <v>13.557700000000001</v>
      </c>
      <c r="R161" s="15">
        <v>5.5730000000000004</v>
      </c>
      <c r="S161" s="15">
        <v>68.18562</v>
      </c>
      <c r="T161" s="15">
        <v>96.334500000000006</v>
      </c>
      <c r="U161" s="15">
        <v>3.3930000000000002E-2</v>
      </c>
      <c r="V161" s="15">
        <v>555</v>
      </c>
      <c r="W161" s="15">
        <v>468</v>
      </c>
      <c r="X161" s="15">
        <v>858</v>
      </c>
      <c r="Y161" s="15">
        <v>4275</v>
      </c>
      <c r="Z161" s="15">
        <f t="shared" si="28"/>
        <v>0.80265654648956353</v>
      </c>
      <c r="AA161" s="15">
        <f t="shared" si="29"/>
        <v>1.6053130929791271</v>
      </c>
      <c r="AB161" s="15">
        <f t="shared" si="30"/>
        <v>0.29411764705882354</v>
      </c>
      <c r="AC161" s="15">
        <f t="shared" si="31"/>
        <v>0.77018633540372672</v>
      </c>
      <c r="AD161" s="15">
        <f t="shared" si="32"/>
        <v>0.66569257744009347</v>
      </c>
      <c r="AE161" s="15">
        <f t="shared" si="33"/>
        <v>1.7627611497999705</v>
      </c>
      <c r="AF161" s="15">
        <f t="shared" si="34"/>
        <v>0.72043010752688175</v>
      </c>
      <c r="AG161" s="15">
        <f t="shared" si="35"/>
        <v>0.89051491250211257</v>
      </c>
      <c r="AH161" s="15">
        <f t="shared" si="36"/>
        <v>3.9825174825174825</v>
      </c>
      <c r="AI161" s="15">
        <f t="shared" si="37"/>
        <v>6.7027027027027026</v>
      </c>
      <c r="AJ161" s="15">
        <f t="shared" si="38"/>
        <v>2.5552499469985825</v>
      </c>
      <c r="AK161" s="15">
        <f t="shared" si="39"/>
        <v>1.628229814134754</v>
      </c>
      <c r="AL161" s="15">
        <f t="shared" si="40"/>
        <v>4.9825174825174825</v>
      </c>
      <c r="AM161" s="15">
        <f t="shared" si="41"/>
        <v>9.134615384615385</v>
      </c>
      <c r="AN161" s="15">
        <v>208.3</v>
      </c>
      <c r="AO161" s="15">
        <v>42827</v>
      </c>
      <c r="AP161" s="3">
        <v>97</v>
      </c>
    </row>
    <row r="162" spans="1:42" x14ac:dyDescent="0.3">
      <c r="A162" s="3" t="s">
        <v>78</v>
      </c>
      <c r="B162" s="3" t="s">
        <v>74</v>
      </c>
      <c r="C162" s="10">
        <v>6</v>
      </c>
      <c r="D162" s="11">
        <v>44399</v>
      </c>
      <c r="E162" s="22">
        <v>44302</v>
      </c>
      <c r="F162" s="13">
        <v>61</v>
      </c>
      <c r="G162" s="14">
        <v>1</v>
      </c>
      <c r="H162" s="3"/>
      <c r="I162" s="3" t="s">
        <v>47</v>
      </c>
      <c r="J162" s="15">
        <v>441865.27</v>
      </c>
      <c r="K162" s="15">
        <v>5810543.0499999998</v>
      </c>
      <c r="L162" s="15">
        <v>2.24762</v>
      </c>
      <c r="M162" s="15">
        <v>2163.889569711032</v>
      </c>
      <c r="N162" s="15">
        <v>48.636014746739093</v>
      </c>
      <c r="O162">
        <v>0.13700000000000001</v>
      </c>
      <c r="P162" s="15">
        <v>82.121440000000007</v>
      </c>
      <c r="Q162" s="15">
        <v>12.574870000000001</v>
      </c>
      <c r="R162" s="15">
        <v>5.3036899999999996</v>
      </c>
      <c r="S162" s="15">
        <v>67.421940000000006</v>
      </c>
      <c r="T162" s="15">
        <v>144.44814</v>
      </c>
      <c r="U162" s="15">
        <v>1.074E-2</v>
      </c>
      <c r="V162" s="15">
        <v>588</v>
      </c>
      <c r="W162" s="15">
        <v>472</v>
      </c>
      <c r="X162" s="15">
        <v>916</v>
      </c>
      <c r="Y162" s="15">
        <v>3995</v>
      </c>
      <c r="Z162" s="15">
        <f t="shared" si="28"/>
        <v>0.78867248712782623</v>
      </c>
      <c r="AA162" s="15">
        <f t="shared" si="29"/>
        <v>1.5773449742556525</v>
      </c>
      <c r="AB162" s="15">
        <f t="shared" si="30"/>
        <v>0.31988472622478387</v>
      </c>
      <c r="AC162" s="15">
        <f t="shared" si="31"/>
        <v>0.74339951996508835</v>
      </c>
      <c r="AD162" s="15">
        <f t="shared" si="32"/>
        <v>0.62695988597027086</v>
      </c>
      <c r="AE162" s="15">
        <f t="shared" si="33"/>
        <v>1.7172632974574951</v>
      </c>
      <c r="AF162" s="15">
        <f t="shared" si="34"/>
        <v>0.68927691963286319</v>
      </c>
      <c r="AG162" s="15">
        <f t="shared" si="35"/>
        <v>0.88183927424688591</v>
      </c>
      <c r="AH162" s="15">
        <f t="shared" si="36"/>
        <v>3.3613537117903931</v>
      </c>
      <c r="AI162" s="15">
        <f t="shared" si="37"/>
        <v>5.7942176870748296</v>
      </c>
      <c r="AJ162" s="15">
        <f t="shared" si="38"/>
        <v>2.4262394928349109</v>
      </c>
      <c r="AK162" s="15">
        <f t="shared" si="39"/>
        <v>1.451700361593208</v>
      </c>
      <c r="AL162" s="15">
        <f t="shared" si="40"/>
        <v>4.3613537117903931</v>
      </c>
      <c r="AM162" s="15">
        <f t="shared" si="41"/>
        <v>8.4639830508474585</v>
      </c>
      <c r="AN162" s="15">
        <v>208.3</v>
      </c>
      <c r="AO162" s="15">
        <v>42827</v>
      </c>
      <c r="AP162" s="3">
        <v>97</v>
      </c>
    </row>
    <row r="163" spans="1:42" x14ac:dyDescent="0.3">
      <c r="A163" s="3">
        <v>19</v>
      </c>
      <c r="B163" s="3" t="s">
        <v>74</v>
      </c>
      <c r="C163" s="10">
        <v>6</v>
      </c>
      <c r="D163" s="11">
        <v>44410</v>
      </c>
      <c r="E163" s="22">
        <v>44302</v>
      </c>
      <c r="F163" s="13">
        <v>64</v>
      </c>
      <c r="G163" s="14">
        <v>1</v>
      </c>
      <c r="H163" s="3"/>
      <c r="I163" s="10" t="s">
        <v>43</v>
      </c>
      <c r="J163" s="15">
        <v>441270.21</v>
      </c>
      <c r="K163" s="15">
        <v>5811109.4000000004</v>
      </c>
      <c r="L163" s="15">
        <v>1.6008800000000001</v>
      </c>
      <c r="M163" s="15">
        <v>5077.0777635001004</v>
      </c>
      <c r="N163" s="15">
        <v>81.277922500320415</v>
      </c>
      <c r="O163" s="29">
        <v>0.1170000061392784</v>
      </c>
      <c r="P163" s="15">
        <v>71.395210000000006</v>
      </c>
      <c r="Q163" s="15">
        <v>20.47654</v>
      </c>
      <c r="R163" s="15">
        <v>8.1282499999999995</v>
      </c>
      <c r="S163" s="15">
        <v>78.682410000000004</v>
      </c>
      <c r="T163" s="15">
        <v>38.658740000000002</v>
      </c>
      <c r="U163" s="15">
        <v>3.2000000000000001E-2</v>
      </c>
      <c r="V163" s="15">
        <v>869</v>
      </c>
      <c r="W163" s="15">
        <v>725</v>
      </c>
      <c r="X163" s="15">
        <v>1163</v>
      </c>
      <c r="Y163" s="15">
        <v>4437</v>
      </c>
      <c r="Z163" s="15">
        <f t="shared" si="28"/>
        <v>0.7191011235955056</v>
      </c>
      <c r="AA163" s="15">
        <f t="shared" si="29"/>
        <v>1.4382022471910112</v>
      </c>
      <c r="AB163" s="15">
        <f t="shared" si="30"/>
        <v>0.23199152542372881</v>
      </c>
      <c r="AC163" s="15">
        <f t="shared" si="31"/>
        <v>0.67244628722201283</v>
      </c>
      <c r="AD163" s="15">
        <f t="shared" si="32"/>
        <v>0.58464285714285713</v>
      </c>
      <c r="AE163" s="15">
        <f t="shared" si="33"/>
        <v>1.5021042408546457</v>
      </c>
      <c r="AF163" s="15">
        <f t="shared" si="34"/>
        <v>0.63425029058504456</v>
      </c>
      <c r="AG163" s="15">
        <f t="shared" si="35"/>
        <v>0.83658590151753742</v>
      </c>
      <c r="AH163" s="15">
        <f t="shared" si="36"/>
        <v>2.815133276010318</v>
      </c>
      <c r="AI163" s="15">
        <f t="shared" si="37"/>
        <v>4.1058688147295745</v>
      </c>
      <c r="AJ163" s="15">
        <f t="shared" si="38"/>
        <v>1.9188011238294054</v>
      </c>
      <c r="AK163" s="15">
        <f t="shared" si="39"/>
        <v>1.28290590524972</v>
      </c>
      <c r="AL163" s="15">
        <f t="shared" si="40"/>
        <v>3.815133276010318</v>
      </c>
      <c r="AM163" s="15">
        <f t="shared" si="41"/>
        <v>6.12</v>
      </c>
      <c r="AN163" s="15">
        <v>218.2</v>
      </c>
      <c r="AO163" s="15">
        <v>48243</v>
      </c>
      <c r="AP163" s="3">
        <v>108</v>
      </c>
    </row>
    <row r="164" spans="1:42" x14ac:dyDescent="0.3">
      <c r="A164" s="3">
        <v>51</v>
      </c>
      <c r="B164" s="3" t="s">
        <v>74</v>
      </c>
      <c r="C164" s="10">
        <v>6</v>
      </c>
      <c r="D164" s="11">
        <v>44410</v>
      </c>
      <c r="E164" s="22">
        <v>44302</v>
      </c>
      <c r="F164" s="13">
        <v>64</v>
      </c>
      <c r="G164" s="14">
        <v>1</v>
      </c>
      <c r="H164" s="3"/>
      <c r="I164" s="10" t="s">
        <v>43</v>
      </c>
      <c r="J164" s="15">
        <v>441507.73</v>
      </c>
      <c r="K164" s="15">
        <v>5811011.5300000003</v>
      </c>
      <c r="L164" s="15">
        <v>1.34511</v>
      </c>
      <c r="M164" s="15">
        <v>3840.042589433966</v>
      </c>
      <c r="N164" s="15">
        <v>51.65279687473523</v>
      </c>
      <c r="O164" s="29">
        <v>8.5000000894069672E-2</v>
      </c>
      <c r="P164" s="15">
        <v>82.709699999999998</v>
      </c>
      <c r="Q164" s="15">
        <v>13.281549999999999</v>
      </c>
      <c r="R164" s="15">
        <v>4.0087400000000004</v>
      </c>
      <c r="S164" s="15">
        <v>72.426929999999999</v>
      </c>
      <c r="T164" s="15">
        <v>335.56441999999998</v>
      </c>
      <c r="U164" s="15">
        <v>1.5100000000000001E-2</v>
      </c>
      <c r="V164" s="15">
        <v>1025</v>
      </c>
      <c r="W164" s="15">
        <v>1078</v>
      </c>
      <c r="X164" s="15">
        <v>1429</v>
      </c>
      <c r="Y164" s="15">
        <v>3627</v>
      </c>
      <c r="Z164" s="15">
        <f t="shared" si="28"/>
        <v>0.54176408076514349</v>
      </c>
      <c r="AA164" s="15">
        <f t="shared" si="29"/>
        <v>1.083528161530287</v>
      </c>
      <c r="AB164" s="15">
        <f t="shared" si="30"/>
        <v>0.14000797766254489</v>
      </c>
      <c r="AC164" s="15">
        <f t="shared" si="31"/>
        <v>0.55932932072227004</v>
      </c>
      <c r="AD164" s="15">
        <f t="shared" si="32"/>
        <v>0.43473101265822783</v>
      </c>
      <c r="AE164" s="15">
        <f t="shared" si="33"/>
        <v>1.0253089200669327</v>
      </c>
      <c r="AF164" s="15">
        <f t="shared" si="34"/>
        <v>0.4671625929861849</v>
      </c>
      <c r="AG164" s="15">
        <f t="shared" si="35"/>
        <v>0.70275587399282813</v>
      </c>
      <c r="AH164" s="15">
        <f t="shared" si="36"/>
        <v>1.53813855843247</v>
      </c>
      <c r="AI164" s="15">
        <f t="shared" si="37"/>
        <v>2.5385365853658537</v>
      </c>
      <c r="AJ164" s="15">
        <f t="shared" si="38"/>
        <v>1.1318285408536328</v>
      </c>
      <c r="AK164" s="15">
        <f t="shared" si="39"/>
        <v>0.81772644149251683</v>
      </c>
      <c r="AL164" s="15">
        <f t="shared" si="40"/>
        <v>2.53813855843247</v>
      </c>
      <c r="AM164" s="15">
        <f t="shared" si="41"/>
        <v>3.3645640074211505</v>
      </c>
      <c r="AN164" s="15">
        <v>218.2</v>
      </c>
      <c r="AO164" s="15">
        <v>48243</v>
      </c>
      <c r="AP164" s="3">
        <v>108</v>
      </c>
    </row>
    <row r="165" spans="1:42" x14ac:dyDescent="0.3">
      <c r="A165" s="3">
        <v>58</v>
      </c>
      <c r="B165" s="3" t="s">
        <v>74</v>
      </c>
      <c r="C165" s="10">
        <v>6</v>
      </c>
      <c r="D165" s="11">
        <v>44410</v>
      </c>
      <c r="E165" s="22">
        <v>44302</v>
      </c>
      <c r="F165" s="13">
        <v>64</v>
      </c>
      <c r="G165" s="14">
        <v>1</v>
      </c>
      <c r="H165" s="3"/>
      <c r="I165" s="10" t="s">
        <v>43</v>
      </c>
      <c r="J165" s="15">
        <v>441540.38</v>
      </c>
      <c r="K165" s="15">
        <v>5811142.1699999999</v>
      </c>
      <c r="L165" s="15">
        <v>1.2923</v>
      </c>
      <c r="M165" s="15">
        <v>4660.0411775900284</v>
      </c>
      <c r="N165" s="15">
        <v>60.221712137995937</v>
      </c>
      <c r="O165" s="29">
        <v>0.1190000027418137</v>
      </c>
      <c r="P165" s="15">
        <v>71.794629999999998</v>
      </c>
      <c r="Q165" s="15">
        <v>20.237469999999998</v>
      </c>
      <c r="R165" s="15">
        <v>7.9678899999999997</v>
      </c>
      <c r="S165" s="15">
        <v>75.293120000000002</v>
      </c>
      <c r="T165" s="15">
        <v>103.23966</v>
      </c>
      <c r="U165" s="15">
        <v>4.3619999999999999E-2</v>
      </c>
      <c r="V165" s="15">
        <v>843</v>
      </c>
      <c r="W165" s="15">
        <v>754</v>
      </c>
      <c r="X165" s="15">
        <v>1228</v>
      </c>
      <c r="Y165" s="15">
        <v>4109</v>
      </c>
      <c r="Z165" s="15">
        <f t="shared" si="28"/>
        <v>0.68990335184042773</v>
      </c>
      <c r="AA165" s="15">
        <f t="shared" si="29"/>
        <v>1.3798067036808555</v>
      </c>
      <c r="AB165" s="15">
        <f t="shared" si="30"/>
        <v>0.2391523713420787</v>
      </c>
      <c r="AC165" s="15">
        <f t="shared" si="31"/>
        <v>0.6595315024232633</v>
      </c>
      <c r="AD165" s="15">
        <f t="shared" si="32"/>
        <v>0.53981637624133405</v>
      </c>
      <c r="AE165" s="15">
        <f t="shared" si="33"/>
        <v>1.4169031691330494</v>
      </c>
      <c r="AF165" s="15">
        <f t="shared" si="34"/>
        <v>0.5924326547398725</v>
      </c>
      <c r="AG165" s="15">
        <f t="shared" si="35"/>
        <v>0.81648213201970066</v>
      </c>
      <c r="AH165" s="15">
        <f t="shared" si="36"/>
        <v>2.3460912052117262</v>
      </c>
      <c r="AI165" s="15">
        <f t="shared" si="37"/>
        <v>3.8742586002372477</v>
      </c>
      <c r="AJ165" s="15">
        <f t="shared" si="38"/>
        <v>1.7520831653591846</v>
      </c>
      <c r="AK165" s="15">
        <f t="shared" si="39"/>
        <v>1.1253703624714213</v>
      </c>
      <c r="AL165" s="15">
        <f t="shared" si="40"/>
        <v>3.3460912052117262</v>
      </c>
      <c r="AM165" s="15">
        <f t="shared" si="41"/>
        <v>5.4496021220159152</v>
      </c>
      <c r="AN165" s="15">
        <v>218.2</v>
      </c>
      <c r="AO165" s="15">
        <v>48243</v>
      </c>
      <c r="AP165" s="3">
        <v>108</v>
      </c>
    </row>
    <row r="166" spans="1:42" x14ac:dyDescent="0.3">
      <c r="A166" s="3">
        <v>65</v>
      </c>
      <c r="B166" s="3" t="s">
        <v>74</v>
      </c>
      <c r="C166" s="10">
        <v>6</v>
      </c>
      <c r="D166" s="11">
        <v>44410</v>
      </c>
      <c r="E166" s="22">
        <v>44302</v>
      </c>
      <c r="F166" s="13">
        <v>71</v>
      </c>
      <c r="G166" s="14">
        <v>1</v>
      </c>
      <c r="H166" s="3"/>
      <c r="I166" s="10" t="s">
        <v>43</v>
      </c>
      <c r="J166" s="15">
        <v>441597.56</v>
      </c>
      <c r="K166" s="15">
        <v>5811294.0899999999</v>
      </c>
      <c r="L166" s="15">
        <v>1.39435</v>
      </c>
      <c r="M166" s="15">
        <v>10747.46465264656</v>
      </c>
      <c r="N166" s="15">
        <v>149.8572733841774</v>
      </c>
      <c r="O166" s="29">
        <v>6.4000003039836884E-2</v>
      </c>
      <c r="P166" s="15">
        <v>72.571299999999994</v>
      </c>
      <c r="Q166" s="15">
        <v>19.769580000000001</v>
      </c>
      <c r="R166" s="15">
        <v>7.6591199999999997</v>
      </c>
      <c r="S166" s="15">
        <v>73.647970000000001</v>
      </c>
      <c r="T166" s="15">
        <v>81.258889999999994</v>
      </c>
      <c r="U166" s="15">
        <v>3.2870000000000003E-2</v>
      </c>
      <c r="V166" s="15">
        <v>814</v>
      </c>
      <c r="W166" s="15">
        <v>723</v>
      </c>
      <c r="X166" s="15">
        <v>1102</v>
      </c>
      <c r="Y166" s="15">
        <v>4581</v>
      </c>
      <c r="Z166" s="15">
        <f t="shared" si="28"/>
        <v>0.7273755656108597</v>
      </c>
      <c r="AA166" s="15">
        <f t="shared" si="29"/>
        <v>1.4547511312217194</v>
      </c>
      <c r="AB166" s="15">
        <f t="shared" si="30"/>
        <v>0.20767123287671233</v>
      </c>
      <c r="AC166" s="15">
        <f t="shared" si="31"/>
        <v>0.69823911028730301</v>
      </c>
      <c r="AD166" s="15">
        <f t="shared" si="32"/>
        <v>0.61217666725321129</v>
      </c>
      <c r="AE166" s="15">
        <f t="shared" si="33"/>
        <v>1.5267840182359274</v>
      </c>
      <c r="AF166" s="15">
        <f t="shared" si="34"/>
        <v>0.65592006033182504</v>
      </c>
      <c r="AG166" s="15">
        <f t="shared" si="35"/>
        <v>0.84215968928765506</v>
      </c>
      <c r="AH166" s="15">
        <f t="shared" si="36"/>
        <v>3.156987295825771</v>
      </c>
      <c r="AI166" s="15">
        <f t="shared" si="37"/>
        <v>4.6277641277641282</v>
      </c>
      <c r="AJ166" s="15">
        <f t="shared" si="38"/>
        <v>1.9701138174837822</v>
      </c>
      <c r="AK166" s="15">
        <f t="shared" si="39"/>
        <v>1.3901920591484287</v>
      </c>
      <c r="AL166" s="15">
        <f t="shared" si="40"/>
        <v>4.156987295825771</v>
      </c>
      <c r="AM166" s="15">
        <f t="shared" si="41"/>
        <v>6.3360995850622404</v>
      </c>
      <c r="AN166" s="15">
        <v>218.2</v>
      </c>
      <c r="AO166" s="15">
        <v>48243</v>
      </c>
      <c r="AP166" s="3">
        <v>108</v>
      </c>
    </row>
    <row r="167" spans="1:42" x14ac:dyDescent="0.3">
      <c r="A167" s="3">
        <v>102</v>
      </c>
      <c r="B167" s="3" t="s">
        <v>74</v>
      </c>
      <c r="C167" s="10">
        <v>6</v>
      </c>
      <c r="D167" s="11">
        <v>44410</v>
      </c>
      <c r="E167" s="22">
        <v>44302</v>
      </c>
      <c r="F167" s="13">
        <v>71</v>
      </c>
      <c r="G167" s="14">
        <v>1</v>
      </c>
      <c r="H167" s="3"/>
      <c r="I167" s="10" t="s">
        <v>43</v>
      </c>
      <c r="J167" s="15">
        <v>441983.57</v>
      </c>
      <c r="K167" s="15">
        <v>5811191.7999999998</v>
      </c>
      <c r="L167" s="15">
        <v>1.4775400000000001</v>
      </c>
      <c r="M167" s="15">
        <v>8494.9567568501625</v>
      </c>
      <c r="N167" s="15">
        <v>125.5163840651639</v>
      </c>
      <c r="O167" s="29">
        <v>6.1000004410743713E-2</v>
      </c>
      <c r="P167" s="15">
        <v>79.273840000000007</v>
      </c>
      <c r="Q167" s="15">
        <v>15.561730000000001</v>
      </c>
      <c r="R167" s="15">
        <v>5.1644300000000003</v>
      </c>
      <c r="S167" s="15">
        <v>69.551519999999996</v>
      </c>
      <c r="T167" s="15">
        <v>52.77261</v>
      </c>
      <c r="U167" s="15">
        <v>3.9219999999999998E-2</v>
      </c>
      <c r="V167" s="15">
        <v>826</v>
      </c>
      <c r="W167" s="15">
        <v>741</v>
      </c>
      <c r="X167" s="15">
        <v>1174</v>
      </c>
      <c r="Y167" s="15">
        <v>4109</v>
      </c>
      <c r="Z167" s="15">
        <f t="shared" si="28"/>
        <v>0.69443298969072165</v>
      </c>
      <c r="AA167" s="15">
        <f t="shared" si="29"/>
        <v>1.3888659793814433</v>
      </c>
      <c r="AB167" s="15">
        <f t="shared" si="30"/>
        <v>0.22610966057441254</v>
      </c>
      <c r="AC167" s="15">
        <f t="shared" si="31"/>
        <v>0.66524822695035457</v>
      </c>
      <c r="AD167" s="15">
        <f t="shared" si="32"/>
        <v>0.55555555555555558</v>
      </c>
      <c r="AE167" s="15">
        <f t="shared" si="33"/>
        <v>1.429930031927179</v>
      </c>
      <c r="AF167" s="15">
        <f t="shared" si="34"/>
        <v>0.60515463917525769</v>
      </c>
      <c r="AG167" s="15">
        <f t="shared" si="35"/>
        <v>0.81964616374625621</v>
      </c>
      <c r="AH167" s="15">
        <f t="shared" si="36"/>
        <v>2.5</v>
      </c>
      <c r="AI167" s="15">
        <f t="shared" si="37"/>
        <v>3.9745762711864403</v>
      </c>
      <c r="AJ167" s="15">
        <f t="shared" si="38"/>
        <v>1.7766100296369716</v>
      </c>
      <c r="AK167" s="15">
        <f t="shared" si="39"/>
        <v>1.1785113019775793</v>
      </c>
      <c r="AL167" s="15">
        <f t="shared" si="40"/>
        <v>3.5</v>
      </c>
      <c r="AM167" s="15">
        <f t="shared" si="41"/>
        <v>5.5452091767881244</v>
      </c>
      <c r="AN167" s="15">
        <v>218.2</v>
      </c>
      <c r="AO167" s="15">
        <v>48243</v>
      </c>
      <c r="AP167" s="3">
        <v>108</v>
      </c>
    </row>
    <row r="168" spans="1:42" x14ac:dyDescent="0.3">
      <c r="A168" s="3">
        <v>114</v>
      </c>
      <c r="B168" s="3" t="s">
        <v>74</v>
      </c>
      <c r="C168" s="10">
        <v>6</v>
      </c>
      <c r="D168" s="11">
        <v>44410</v>
      </c>
      <c r="E168" s="22">
        <v>44302</v>
      </c>
      <c r="F168" s="13">
        <v>64</v>
      </c>
      <c r="G168" s="14">
        <v>1</v>
      </c>
      <c r="H168" s="3"/>
      <c r="I168" s="10" t="s">
        <v>43</v>
      </c>
      <c r="J168" s="15">
        <v>442164.97</v>
      </c>
      <c r="K168" s="15">
        <v>5811355.0800000001</v>
      </c>
      <c r="L168" s="15">
        <v>1.61921</v>
      </c>
      <c r="M168" s="15">
        <v>3242.2514709847692</v>
      </c>
      <c r="N168" s="15">
        <v>52.498860043332478</v>
      </c>
      <c r="O168" s="29">
        <v>9.3000002205371857E-2</v>
      </c>
      <c r="P168" s="15">
        <v>79.872219999999999</v>
      </c>
      <c r="Q168" s="15">
        <v>15.17084</v>
      </c>
      <c r="R168" s="15">
        <v>4.9569400000000003</v>
      </c>
      <c r="S168" s="15">
        <v>70.502619999999993</v>
      </c>
      <c r="T168" s="15">
        <v>118.60934</v>
      </c>
      <c r="U168" s="15">
        <v>3.1309999999999998E-2</v>
      </c>
      <c r="V168" s="15">
        <v>989</v>
      </c>
      <c r="W168" s="15">
        <v>996</v>
      </c>
      <c r="X168" s="15">
        <v>1328</v>
      </c>
      <c r="Y168" s="15">
        <v>3387</v>
      </c>
      <c r="Z168" s="15">
        <f t="shared" si="28"/>
        <v>0.54551676933607118</v>
      </c>
      <c r="AA168" s="15">
        <f t="shared" si="29"/>
        <v>1.0910335386721424</v>
      </c>
      <c r="AB168" s="15">
        <f t="shared" si="30"/>
        <v>0.14285714285714285</v>
      </c>
      <c r="AC168" s="15">
        <f t="shared" si="31"/>
        <v>0.54798903107861063</v>
      </c>
      <c r="AD168" s="15">
        <f t="shared" si="32"/>
        <v>0.43669141039236481</v>
      </c>
      <c r="AE168" s="15">
        <f t="shared" si="33"/>
        <v>1.0344559047487194</v>
      </c>
      <c r="AF168" s="15">
        <f t="shared" si="34"/>
        <v>0.46976956422541638</v>
      </c>
      <c r="AG168" s="15">
        <f t="shared" si="35"/>
        <v>0.70590380814564924</v>
      </c>
      <c r="AH168" s="15">
        <f t="shared" si="36"/>
        <v>1.5504518072289155</v>
      </c>
      <c r="AI168" s="15">
        <f t="shared" si="37"/>
        <v>2.4246713852376138</v>
      </c>
      <c r="AJ168" s="15">
        <f t="shared" si="38"/>
        <v>1.1443639591346852</v>
      </c>
      <c r="AK168" s="15">
        <f t="shared" si="39"/>
        <v>0.82284201791363687</v>
      </c>
      <c r="AL168" s="15">
        <f t="shared" si="40"/>
        <v>2.5504518072289155</v>
      </c>
      <c r="AM168" s="15">
        <f t="shared" si="41"/>
        <v>3.4006024096385543</v>
      </c>
      <c r="AN168" s="15">
        <v>218.2</v>
      </c>
      <c r="AO168" s="15">
        <v>48243</v>
      </c>
      <c r="AP168" s="3">
        <v>108</v>
      </c>
    </row>
    <row r="169" spans="1:42" x14ac:dyDescent="0.3">
      <c r="A169" s="3" t="s">
        <v>75</v>
      </c>
      <c r="B169" s="3" t="s">
        <v>74</v>
      </c>
      <c r="C169" s="10">
        <v>6</v>
      </c>
      <c r="D169" s="11">
        <v>44410</v>
      </c>
      <c r="E169" s="22">
        <v>44302</v>
      </c>
      <c r="F169" s="13">
        <v>71</v>
      </c>
      <c r="G169" s="14">
        <v>1</v>
      </c>
      <c r="H169" s="3"/>
      <c r="I169" s="3" t="s">
        <v>45</v>
      </c>
      <c r="J169" s="15">
        <v>441846.41</v>
      </c>
      <c r="K169" s="15">
        <v>5810573.3899999997</v>
      </c>
      <c r="L169" s="15">
        <v>1.6506799999999999</v>
      </c>
      <c r="M169" s="15">
        <v>12082.394542186201</v>
      </c>
      <c r="N169" s="15">
        <v>199.4416702289592</v>
      </c>
      <c r="O169">
        <v>7.0000000000000007E-2</v>
      </c>
      <c r="P169" s="15">
        <v>80.708849999999998</v>
      </c>
      <c r="Q169" s="15">
        <v>13.67694</v>
      </c>
      <c r="R169" s="15">
        <v>5.6142200000000004</v>
      </c>
      <c r="S169" s="15">
        <v>68.152770000000004</v>
      </c>
      <c r="T169" s="15">
        <v>120.96118</v>
      </c>
      <c r="U169" s="15">
        <v>2.9139999999999999E-2</v>
      </c>
      <c r="V169" s="15">
        <v>787</v>
      </c>
      <c r="W169" s="15">
        <v>673</v>
      </c>
      <c r="X169" s="15">
        <v>1042</v>
      </c>
      <c r="Y169" s="15">
        <v>4396</v>
      </c>
      <c r="Z169" s="15">
        <f t="shared" si="28"/>
        <v>0.73446439139869801</v>
      </c>
      <c r="AA169" s="15">
        <f t="shared" si="29"/>
        <v>1.468928782797396</v>
      </c>
      <c r="AB169" s="15">
        <f t="shared" si="30"/>
        <v>0.21516034985422741</v>
      </c>
      <c r="AC169" s="15">
        <f t="shared" si="31"/>
        <v>0.69631487555469807</v>
      </c>
      <c r="AD169" s="15">
        <f t="shared" si="32"/>
        <v>0.61677087164398681</v>
      </c>
      <c r="AE169" s="15">
        <f t="shared" si="33"/>
        <v>1.5481021922091749</v>
      </c>
      <c r="AF169" s="15">
        <f t="shared" si="34"/>
        <v>0.66166896823831134</v>
      </c>
      <c r="AG169" s="15">
        <f t="shared" si="35"/>
        <v>0.8468915302246387</v>
      </c>
      <c r="AH169" s="15">
        <f t="shared" si="36"/>
        <v>3.2188099808061423</v>
      </c>
      <c r="AI169" s="15">
        <f t="shared" si="37"/>
        <v>4.5857687420584501</v>
      </c>
      <c r="AJ169" s="15">
        <f t="shared" si="38"/>
        <v>2.0156928648420043</v>
      </c>
      <c r="AK169" s="15">
        <f t="shared" si="39"/>
        <v>1.408995471077948</v>
      </c>
      <c r="AL169" s="15">
        <f t="shared" si="40"/>
        <v>4.2188099808061423</v>
      </c>
      <c r="AM169" s="15">
        <f t="shared" si="41"/>
        <v>6.5319465081723624</v>
      </c>
      <c r="AN169" s="15">
        <v>218.2</v>
      </c>
      <c r="AO169" s="15">
        <v>48243</v>
      </c>
      <c r="AP169" s="3">
        <v>108</v>
      </c>
    </row>
    <row r="170" spans="1:42" x14ac:dyDescent="0.3">
      <c r="A170" s="3" t="s">
        <v>76</v>
      </c>
      <c r="B170" s="3" t="s">
        <v>74</v>
      </c>
      <c r="C170" s="10">
        <v>6</v>
      </c>
      <c r="D170" s="11">
        <v>44410</v>
      </c>
      <c r="E170" s="22">
        <v>44302</v>
      </c>
      <c r="F170" s="13">
        <v>64</v>
      </c>
      <c r="G170" s="14">
        <v>1</v>
      </c>
      <c r="H170" s="3"/>
      <c r="I170" s="3" t="s">
        <v>47</v>
      </c>
      <c r="J170" s="15">
        <v>441869.45</v>
      </c>
      <c r="K170" s="15">
        <v>5810544.9199999999</v>
      </c>
      <c r="L170" s="15">
        <v>1.7142900000000001</v>
      </c>
      <c r="M170" s="15">
        <v>3326.5911893274269</v>
      </c>
      <c r="N170" s="15">
        <v>57.027420099521173</v>
      </c>
      <c r="O170">
        <v>0.11899999999999999</v>
      </c>
      <c r="P170" s="15">
        <v>82.105639999999994</v>
      </c>
      <c r="Q170" s="15">
        <v>12.577439999999999</v>
      </c>
      <c r="R170" s="15">
        <v>5.3169199999999996</v>
      </c>
      <c r="S170" s="15">
        <v>67.418719999999993</v>
      </c>
      <c r="T170" s="15">
        <v>134.98543000000001</v>
      </c>
      <c r="U170" s="15">
        <v>1.06E-2</v>
      </c>
      <c r="V170" s="15">
        <v>805</v>
      </c>
      <c r="W170" s="15">
        <v>643</v>
      </c>
      <c r="X170" s="15">
        <v>1080</v>
      </c>
      <c r="Y170" s="15">
        <v>4246</v>
      </c>
      <c r="Z170" s="15">
        <f t="shared" si="28"/>
        <v>0.73696052362446307</v>
      </c>
      <c r="AA170" s="15">
        <f t="shared" si="29"/>
        <v>1.4739210472489261</v>
      </c>
      <c r="AB170" s="15">
        <f t="shared" si="30"/>
        <v>0.25362739408009288</v>
      </c>
      <c r="AC170" s="15">
        <f t="shared" si="31"/>
        <v>0.68125123737873683</v>
      </c>
      <c r="AD170" s="15">
        <f t="shared" si="32"/>
        <v>0.59444235824258351</v>
      </c>
      <c r="AE170" s="15">
        <f t="shared" si="33"/>
        <v>1.5556457462609234</v>
      </c>
      <c r="AF170" s="15">
        <f t="shared" si="34"/>
        <v>0.64757619145019429</v>
      </c>
      <c r="AG170" s="15">
        <f t="shared" si="35"/>
        <v>0.8485482201913328</v>
      </c>
      <c r="AH170" s="15">
        <f t="shared" si="36"/>
        <v>2.9314814814814816</v>
      </c>
      <c r="AI170" s="15">
        <f t="shared" si="37"/>
        <v>4.2745341614906831</v>
      </c>
      <c r="AJ170" s="15">
        <f t="shared" si="38"/>
        <v>2.0321172246325827</v>
      </c>
      <c r="AK170" s="15">
        <f t="shared" si="39"/>
        <v>1.3200745300915073</v>
      </c>
      <c r="AL170" s="15">
        <f t="shared" si="40"/>
        <v>3.9314814814814816</v>
      </c>
      <c r="AM170" s="15">
        <f t="shared" si="41"/>
        <v>6.6034214618973559</v>
      </c>
      <c r="AN170" s="15">
        <v>218.2</v>
      </c>
      <c r="AO170" s="15">
        <v>48243</v>
      </c>
      <c r="AP170" s="3">
        <v>108</v>
      </c>
    </row>
    <row r="171" spans="1:42" x14ac:dyDescent="0.3">
      <c r="A171" s="3" t="s">
        <v>77</v>
      </c>
      <c r="B171" s="3" t="s">
        <v>74</v>
      </c>
      <c r="C171" s="10">
        <v>6</v>
      </c>
      <c r="D171" s="11">
        <v>44410</v>
      </c>
      <c r="E171" s="22">
        <v>44302</v>
      </c>
      <c r="F171" s="13">
        <v>71</v>
      </c>
      <c r="G171" s="14">
        <v>1</v>
      </c>
      <c r="H171" s="3"/>
      <c r="I171" s="3" t="s">
        <v>45</v>
      </c>
      <c r="J171" s="15">
        <v>441504.17</v>
      </c>
      <c r="K171" s="15">
        <v>5810365.96</v>
      </c>
      <c r="L171" s="15">
        <v>1.3660399999999999</v>
      </c>
      <c r="M171" s="15">
        <v>8678.4461110588527</v>
      </c>
      <c r="N171" s="15">
        <v>118.5510452555084</v>
      </c>
      <c r="O171">
        <v>7.3999999999999996E-2</v>
      </c>
      <c r="P171" s="15">
        <v>84.493809999999996</v>
      </c>
      <c r="Q171" s="15">
        <v>11.289809999999999</v>
      </c>
      <c r="R171" s="15">
        <v>4.21638</v>
      </c>
      <c r="S171" s="15">
        <v>66.963459999999998</v>
      </c>
      <c r="T171" s="15">
        <v>180.04373000000001</v>
      </c>
      <c r="U171" s="15">
        <v>5.0000000000000001E-3</v>
      </c>
      <c r="V171" s="15">
        <v>890</v>
      </c>
      <c r="W171" s="15">
        <v>840</v>
      </c>
      <c r="X171" s="15">
        <v>1253</v>
      </c>
      <c r="Y171" s="15">
        <v>3564</v>
      </c>
      <c r="Z171" s="15">
        <f t="shared" si="28"/>
        <v>0.61852861035422346</v>
      </c>
      <c r="AA171" s="15">
        <f t="shared" si="29"/>
        <v>1.2370572207084469</v>
      </c>
      <c r="AB171" s="15">
        <f t="shared" si="30"/>
        <v>0.19732441471571907</v>
      </c>
      <c r="AC171" s="15">
        <f t="shared" si="31"/>
        <v>0.60035922766052985</v>
      </c>
      <c r="AD171" s="15">
        <f t="shared" si="32"/>
        <v>0.4797591862154868</v>
      </c>
      <c r="AE171" s="15">
        <f t="shared" si="33"/>
        <v>1.2202114316430748</v>
      </c>
      <c r="AF171" s="15">
        <f t="shared" si="34"/>
        <v>0.52475022706630337</v>
      </c>
      <c r="AG171" s="15">
        <f t="shared" si="35"/>
        <v>0.76428449022068889</v>
      </c>
      <c r="AH171" s="15">
        <f t="shared" si="36"/>
        <v>1.8443735035913806</v>
      </c>
      <c r="AI171" s="15">
        <f t="shared" si="37"/>
        <v>3.0044943820224717</v>
      </c>
      <c r="AJ171" s="15">
        <f t="shared" si="38"/>
        <v>1.4162626600135639</v>
      </c>
      <c r="AK171" s="15">
        <f t="shared" si="39"/>
        <v>0.94066738604057432</v>
      </c>
      <c r="AL171" s="15">
        <f t="shared" si="40"/>
        <v>2.8443735035913806</v>
      </c>
      <c r="AM171" s="15">
        <f t="shared" si="41"/>
        <v>4.2428571428571429</v>
      </c>
      <c r="AN171" s="15">
        <v>218.2</v>
      </c>
      <c r="AO171" s="15">
        <v>48243</v>
      </c>
      <c r="AP171" s="3">
        <v>108</v>
      </c>
    </row>
    <row r="172" spans="1:42" x14ac:dyDescent="0.3">
      <c r="A172" s="3" t="s">
        <v>78</v>
      </c>
      <c r="B172" s="3" t="s">
        <v>74</v>
      </c>
      <c r="C172" s="10">
        <v>6</v>
      </c>
      <c r="D172" s="11">
        <v>44410</v>
      </c>
      <c r="E172" s="22">
        <v>44302</v>
      </c>
      <c r="F172" s="13">
        <v>62</v>
      </c>
      <c r="G172" s="14">
        <v>1</v>
      </c>
      <c r="H172" s="3"/>
      <c r="I172" s="3" t="s">
        <v>47</v>
      </c>
      <c r="J172" s="15">
        <v>441491.26</v>
      </c>
      <c r="K172" s="15">
        <v>5810401.5800000001</v>
      </c>
      <c r="L172" s="15">
        <v>1.6472199999999999</v>
      </c>
      <c r="M172" s="15">
        <v>3603.9289984293368</v>
      </c>
      <c r="N172" s="15">
        <v>59.364639247927741</v>
      </c>
      <c r="O172">
        <v>9.7000000000000003E-2</v>
      </c>
      <c r="P172" s="15">
        <v>84.642049999999998</v>
      </c>
      <c r="Q172" s="15">
        <v>11.197570000000001</v>
      </c>
      <c r="R172" s="15">
        <v>4.16038</v>
      </c>
      <c r="S172" s="15">
        <v>67.556349999999995</v>
      </c>
      <c r="T172" s="15">
        <v>204.44274999999999</v>
      </c>
      <c r="U172" s="15">
        <v>1.511E-2</v>
      </c>
      <c r="V172" s="15">
        <v>909</v>
      </c>
      <c r="W172" s="15">
        <v>877</v>
      </c>
      <c r="X172" s="15">
        <v>1265</v>
      </c>
      <c r="Y172" s="15">
        <v>3700</v>
      </c>
      <c r="Z172" s="15">
        <f t="shared" si="28"/>
        <v>0.61677954992353068</v>
      </c>
      <c r="AA172" s="15">
        <f t="shared" si="29"/>
        <v>1.2335590998470614</v>
      </c>
      <c r="AB172" s="15">
        <f t="shared" si="30"/>
        <v>0.1811391223155929</v>
      </c>
      <c r="AC172" s="15">
        <f t="shared" si="31"/>
        <v>0.60555435018442183</v>
      </c>
      <c r="AD172" s="15">
        <f t="shared" si="32"/>
        <v>0.49043303121852971</v>
      </c>
      <c r="AE172" s="15">
        <f t="shared" si="33"/>
        <v>1.2155947500775088</v>
      </c>
      <c r="AF172" s="15">
        <f t="shared" si="34"/>
        <v>0.53200786541402667</v>
      </c>
      <c r="AG172" s="15">
        <f t="shared" si="35"/>
        <v>0.76294853269337182</v>
      </c>
      <c r="AH172" s="15">
        <f t="shared" si="36"/>
        <v>1.924901185770751</v>
      </c>
      <c r="AI172" s="15">
        <f t="shared" si="37"/>
        <v>3.0704070407040707</v>
      </c>
      <c r="AJ172" s="15">
        <f t="shared" si="38"/>
        <v>1.4090312503096096</v>
      </c>
      <c r="AK172" s="15">
        <f t="shared" si="39"/>
        <v>0.97161469901071984</v>
      </c>
      <c r="AL172" s="15">
        <f t="shared" si="40"/>
        <v>2.924901185770751</v>
      </c>
      <c r="AM172" s="15">
        <f t="shared" si="41"/>
        <v>4.2189281641961234</v>
      </c>
      <c r="AN172" s="15">
        <v>218.2</v>
      </c>
      <c r="AO172" s="15">
        <v>48243</v>
      </c>
      <c r="AP172" s="3">
        <v>108</v>
      </c>
    </row>
    <row r="173" spans="1:42" x14ac:dyDescent="0.3">
      <c r="A173" s="3">
        <v>20</v>
      </c>
      <c r="B173" s="3" t="s">
        <v>41</v>
      </c>
      <c r="C173" s="10">
        <v>1</v>
      </c>
      <c r="D173" s="11">
        <v>44644</v>
      </c>
      <c r="E173" s="22">
        <v>44434</v>
      </c>
      <c r="F173" s="13">
        <v>50</v>
      </c>
      <c r="G173" s="14">
        <v>2</v>
      </c>
      <c r="H173" s="3"/>
      <c r="I173" s="10" t="s">
        <v>43</v>
      </c>
      <c r="J173" s="15">
        <v>441271.47240000003</v>
      </c>
      <c r="K173" s="15">
        <v>5811040.9040000001</v>
      </c>
      <c r="L173" s="15">
        <v>4.0844699999999996</v>
      </c>
      <c r="M173" s="15">
        <v>2009.6701654999999</v>
      </c>
      <c r="N173" s="15">
        <v>82.084375008797849</v>
      </c>
      <c r="O173" s="29">
        <v>0.21600000560283661</v>
      </c>
      <c r="P173" s="15">
        <v>71.057559999999995</v>
      </c>
      <c r="Q173" s="15">
        <v>20.677800000000001</v>
      </c>
      <c r="R173" s="15">
        <v>8.26464</v>
      </c>
      <c r="S173" s="15">
        <v>79.26397</v>
      </c>
      <c r="T173" s="15">
        <v>79.505510000000001</v>
      </c>
      <c r="U173" s="15">
        <v>3.431E-2</v>
      </c>
      <c r="V173" s="15">
        <v>1139</v>
      </c>
      <c r="W173" s="15">
        <v>1196</v>
      </c>
      <c r="X173" s="15">
        <v>1741</v>
      </c>
      <c r="Y173" s="15">
        <v>3242</v>
      </c>
      <c r="Z173" s="15">
        <f t="shared" si="28"/>
        <v>0.46101847679134744</v>
      </c>
      <c r="AA173" s="15">
        <f t="shared" si="29"/>
        <v>0.92203695358269488</v>
      </c>
      <c r="AB173" s="15">
        <f t="shared" si="30"/>
        <v>0.18556350017024173</v>
      </c>
      <c r="AC173" s="15">
        <f t="shared" si="31"/>
        <v>0.48002739100661951</v>
      </c>
      <c r="AD173" s="15">
        <f t="shared" si="32"/>
        <v>0.30122416215131448</v>
      </c>
      <c r="AE173" s="15">
        <f t="shared" si="33"/>
        <v>0.83668662282854067</v>
      </c>
      <c r="AF173" s="15">
        <f t="shared" si="34"/>
        <v>0.33821541234790448</v>
      </c>
      <c r="AG173" s="15">
        <f t="shared" si="35"/>
        <v>0.63105601105462483</v>
      </c>
      <c r="AH173" s="15">
        <f t="shared" si="36"/>
        <v>0.86214819069500281</v>
      </c>
      <c r="AI173" s="15">
        <f t="shared" si="37"/>
        <v>1.8463564530289727</v>
      </c>
      <c r="AJ173" s="15">
        <f t="shared" si="38"/>
        <v>0.88806834621803121</v>
      </c>
      <c r="AK173" s="15">
        <f t="shared" si="39"/>
        <v>0.50960756116091321</v>
      </c>
      <c r="AL173" s="15">
        <f t="shared" si="40"/>
        <v>1.8621481906950028</v>
      </c>
      <c r="AM173" s="15">
        <f t="shared" si="41"/>
        <v>2.7107023411371238</v>
      </c>
      <c r="AN173" s="15">
        <v>566.79999999999995</v>
      </c>
      <c r="AO173" s="15">
        <v>28370</v>
      </c>
      <c r="AP173" s="3">
        <v>210</v>
      </c>
    </row>
    <row r="174" spans="1:42" x14ac:dyDescent="0.3">
      <c r="A174" s="3">
        <v>50</v>
      </c>
      <c r="B174" s="3" t="s">
        <v>41</v>
      </c>
      <c r="C174" s="10">
        <v>1</v>
      </c>
      <c r="D174" s="11">
        <v>44644</v>
      </c>
      <c r="E174" s="22">
        <v>44434</v>
      </c>
      <c r="F174" s="13">
        <v>50</v>
      </c>
      <c r="G174" s="14">
        <v>2</v>
      </c>
      <c r="H174" s="3"/>
      <c r="I174" s="10" t="s">
        <v>43</v>
      </c>
      <c r="J174" s="15">
        <v>441485.45020000002</v>
      </c>
      <c r="K174" s="15">
        <v>5811064.5889999997</v>
      </c>
      <c r="L174" s="15">
        <v>4.0577899999999998</v>
      </c>
      <c r="M174" s="15">
        <v>1557.0731390000001</v>
      </c>
      <c r="N174" s="15">
        <v>63.182758127028087</v>
      </c>
      <c r="O174" s="29">
        <v>0.22500000894069669</v>
      </c>
      <c r="P174" s="15">
        <v>70.459999999999994</v>
      </c>
      <c r="Q174" s="15">
        <v>21.032129999999999</v>
      </c>
      <c r="R174" s="15">
        <v>8.5078700000000005</v>
      </c>
      <c r="S174" s="15">
        <v>75.028450000000007</v>
      </c>
      <c r="T174" s="15">
        <v>154.29083</v>
      </c>
      <c r="U174" s="15">
        <v>3.7440000000000001E-2</v>
      </c>
      <c r="V174" s="15">
        <v>1098</v>
      </c>
      <c r="W174" s="15">
        <v>1181</v>
      </c>
      <c r="X174" s="15">
        <v>1778</v>
      </c>
      <c r="Y174" s="15">
        <v>3487</v>
      </c>
      <c r="Z174" s="15">
        <f t="shared" si="28"/>
        <v>0.49400171379605828</v>
      </c>
      <c r="AA174" s="15">
        <f t="shared" si="29"/>
        <v>0.98800342759211657</v>
      </c>
      <c r="AB174" s="15">
        <f t="shared" si="30"/>
        <v>0.20175735045623522</v>
      </c>
      <c r="AC174" s="15">
        <f t="shared" si="31"/>
        <v>0.52104689203925847</v>
      </c>
      <c r="AD174" s="15">
        <f t="shared" si="32"/>
        <v>0.32459639126305795</v>
      </c>
      <c r="AE174" s="15">
        <f t="shared" si="33"/>
        <v>0.91183727698342398</v>
      </c>
      <c r="AF174" s="15">
        <f t="shared" si="34"/>
        <v>0.36610968294772922</v>
      </c>
      <c r="AG174" s="15">
        <f t="shared" si="35"/>
        <v>0.66128133232996333</v>
      </c>
      <c r="AH174" s="15">
        <f t="shared" si="36"/>
        <v>0.96119235095613043</v>
      </c>
      <c r="AI174" s="15">
        <f t="shared" si="37"/>
        <v>2.1757741347905282</v>
      </c>
      <c r="AJ174" s="15">
        <f t="shared" si="38"/>
        <v>0.98212989444514764</v>
      </c>
      <c r="AK174" s="15">
        <f t="shared" si="39"/>
        <v>0.5585692154335169</v>
      </c>
      <c r="AL174" s="15">
        <f t="shared" si="40"/>
        <v>1.9611923509561304</v>
      </c>
      <c r="AM174" s="15">
        <f t="shared" si="41"/>
        <v>2.9525825571549533</v>
      </c>
      <c r="AN174" s="15">
        <v>566.79999999999995</v>
      </c>
      <c r="AO174" s="15">
        <v>28370</v>
      </c>
      <c r="AP174" s="3">
        <v>210</v>
      </c>
    </row>
    <row r="175" spans="1:42" x14ac:dyDescent="0.3">
      <c r="A175" s="3">
        <v>74</v>
      </c>
      <c r="B175" s="3" t="s">
        <v>41</v>
      </c>
      <c r="C175" s="10">
        <v>1</v>
      </c>
      <c r="D175" s="11">
        <v>44644</v>
      </c>
      <c r="E175" s="22">
        <v>44434</v>
      </c>
      <c r="F175" s="13">
        <v>50</v>
      </c>
      <c r="G175" s="14">
        <v>2</v>
      </c>
      <c r="H175" s="3"/>
      <c r="I175" s="10" t="s">
        <v>43</v>
      </c>
      <c r="J175" s="15">
        <v>441684.79619999998</v>
      </c>
      <c r="K175" s="15">
        <v>5811230.0860000001</v>
      </c>
      <c r="L175" s="15">
        <v>4.0852500000000003</v>
      </c>
      <c r="M175" s="15">
        <v>2087.6079565</v>
      </c>
      <c r="N175" s="15">
        <v>85.284004042916251</v>
      </c>
      <c r="O175" s="29">
        <v>0.26399999856948853</v>
      </c>
      <c r="P175" s="15">
        <v>74.24982</v>
      </c>
      <c r="Q175" s="15">
        <v>18.744579999999999</v>
      </c>
      <c r="R175" s="15">
        <v>7.0056000000000003</v>
      </c>
      <c r="S175" s="15">
        <v>71.691119999999998</v>
      </c>
      <c r="T175" s="15">
        <v>161.56287</v>
      </c>
      <c r="U175" s="15">
        <v>3.1609999999999999E-2</v>
      </c>
      <c r="V175" s="15">
        <v>1044</v>
      </c>
      <c r="W175" s="15">
        <v>1039</v>
      </c>
      <c r="X175" s="15">
        <v>1740</v>
      </c>
      <c r="Y175" s="15">
        <v>3478</v>
      </c>
      <c r="Z175" s="15">
        <f t="shared" si="28"/>
        <v>0.53996015054239543</v>
      </c>
      <c r="AA175" s="15">
        <f t="shared" si="29"/>
        <v>1.0799203010847909</v>
      </c>
      <c r="AB175" s="15">
        <f t="shared" si="30"/>
        <v>0.25224901043540843</v>
      </c>
      <c r="AC175" s="15">
        <f t="shared" si="31"/>
        <v>0.53825740822644852</v>
      </c>
      <c r="AD175" s="15">
        <f t="shared" si="32"/>
        <v>0.33307780758911459</v>
      </c>
      <c r="AE175" s="15">
        <f t="shared" si="33"/>
        <v>1.0209121655560391</v>
      </c>
      <c r="AF175" s="15">
        <f t="shared" si="34"/>
        <v>0.38476865176001773</v>
      </c>
      <c r="AG175" s="15">
        <f t="shared" si="35"/>
        <v>0.70123497635358945</v>
      </c>
      <c r="AH175" s="15">
        <f t="shared" si="36"/>
        <v>0.99885057471264371</v>
      </c>
      <c r="AI175" s="15">
        <f t="shared" si="37"/>
        <v>2.3314176245210727</v>
      </c>
      <c r="AJ175" s="15">
        <f t="shared" si="38"/>
        <v>1.1258459795016633</v>
      </c>
      <c r="AK175" s="15">
        <f t="shared" si="39"/>
        <v>0.57679715631616502</v>
      </c>
      <c r="AL175" s="15">
        <f t="shared" si="40"/>
        <v>1.9988505747126437</v>
      </c>
      <c r="AM175" s="15">
        <f t="shared" si="41"/>
        <v>3.3474494706448508</v>
      </c>
      <c r="AN175" s="15">
        <v>566.79999999999995</v>
      </c>
      <c r="AO175" s="15">
        <v>28370</v>
      </c>
      <c r="AP175" s="3">
        <v>210</v>
      </c>
    </row>
    <row r="176" spans="1:42" x14ac:dyDescent="0.3">
      <c r="A176" s="3" t="s">
        <v>44</v>
      </c>
      <c r="B176" s="3" t="s">
        <v>41</v>
      </c>
      <c r="C176" s="10">
        <v>1</v>
      </c>
      <c r="D176" s="11">
        <v>44644</v>
      </c>
      <c r="E176" s="22">
        <v>44434</v>
      </c>
      <c r="F176" s="13">
        <v>50</v>
      </c>
      <c r="G176" s="14">
        <v>2</v>
      </c>
      <c r="H176" s="3"/>
      <c r="I176" s="3" t="s">
        <v>45</v>
      </c>
      <c r="J176" s="15">
        <v>441022.62680000003</v>
      </c>
      <c r="K176" s="15">
        <v>5811524.2350000003</v>
      </c>
      <c r="L176" s="15">
        <v>4.1000699999999997</v>
      </c>
      <c r="M176" s="15">
        <v>2874.0757589999998</v>
      </c>
      <c r="N176" s="15">
        <v>117.8391179720313</v>
      </c>
      <c r="O176" s="29">
        <v>0.28400000929832458</v>
      </c>
      <c r="P176" s="15">
        <v>68.104849999999999</v>
      </c>
      <c r="Q176" s="15">
        <v>25.29055</v>
      </c>
      <c r="R176" s="15">
        <v>6.6045999999999996</v>
      </c>
      <c r="S176" s="15">
        <v>85.861639999999994</v>
      </c>
      <c r="T176" s="15">
        <v>220.92238</v>
      </c>
      <c r="U176" s="15">
        <v>2.4799999999999999E-2</v>
      </c>
      <c r="V176" s="15">
        <v>978</v>
      </c>
      <c r="W176" s="15">
        <v>1051</v>
      </c>
      <c r="X176" s="15">
        <v>1653</v>
      </c>
      <c r="Y176" s="15">
        <v>3859</v>
      </c>
      <c r="Z176" s="15">
        <f t="shared" si="28"/>
        <v>0.57189409368635435</v>
      </c>
      <c r="AA176" s="15">
        <f t="shared" si="29"/>
        <v>1.1437881873727087</v>
      </c>
      <c r="AB176" s="15">
        <f t="shared" si="30"/>
        <v>0.22263313609467456</v>
      </c>
      <c r="AC176" s="15">
        <f t="shared" si="31"/>
        <v>0.59561711804837714</v>
      </c>
      <c r="AD176" s="15">
        <f t="shared" si="32"/>
        <v>0.40021770682148039</v>
      </c>
      <c r="AE176" s="15">
        <f t="shared" si="33"/>
        <v>1.0998997242416646</v>
      </c>
      <c r="AF176" s="15">
        <f t="shared" si="34"/>
        <v>0.44928716904276988</v>
      </c>
      <c r="AG176" s="15">
        <f t="shared" si="35"/>
        <v>0.72762397158248859</v>
      </c>
      <c r="AH176" s="15">
        <f t="shared" si="36"/>
        <v>1.334543254688445</v>
      </c>
      <c r="AI176" s="15">
        <f t="shared" si="37"/>
        <v>2.945807770961145</v>
      </c>
      <c r="AJ176" s="15">
        <f t="shared" si="38"/>
        <v>1.2361039646751084</v>
      </c>
      <c r="AK176" s="15">
        <f t="shared" si="39"/>
        <v>0.73082682014652711</v>
      </c>
      <c r="AL176" s="15">
        <f t="shared" si="40"/>
        <v>2.334543254688445</v>
      </c>
      <c r="AM176" s="15">
        <f t="shared" si="41"/>
        <v>3.6717411988582302</v>
      </c>
      <c r="AN176" s="15">
        <v>566.79999999999995</v>
      </c>
      <c r="AO176" s="15">
        <v>28370</v>
      </c>
      <c r="AP176" s="3">
        <v>210</v>
      </c>
    </row>
    <row r="177" spans="1:42" x14ac:dyDescent="0.3">
      <c r="A177" s="3" t="s">
        <v>46</v>
      </c>
      <c r="B177" s="3" t="s">
        <v>41</v>
      </c>
      <c r="C177" s="10">
        <v>1</v>
      </c>
      <c r="D177" s="11">
        <v>44644</v>
      </c>
      <c r="E177" s="22">
        <v>44434</v>
      </c>
      <c r="F177" s="13">
        <v>50</v>
      </c>
      <c r="G177" s="14">
        <v>2</v>
      </c>
      <c r="H177" s="3"/>
      <c r="I177" s="3" t="s">
        <v>47</v>
      </c>
      <c r="J177" s="15">
        <v>441055.91879999998</v>
      </c>
      <c r="K177" s="15">
        <v>5811538.1390000004</v>
      </c>
      <c r="L177" s="15">
        <v>4.2390800000000004</v>
      </c>
      <c r="M177" s="15">
        <v>1937.836517</v>
      </c>
      <c r="N177" s="15">
        <v>82.146440224843616</v>
      </c>
      <c r="O177" s="29">
        <v>0.26600000262260443</v>
      </c>
      <c r="P177" s="15">
        <v>65.192300000000003</v>
      </c>
      <c r="Q177" s="15">
        <v>26.980409999999999</v>
      </c>
      <c r="R177" s="15">
        <v>7.8272899999999996</v>
      </c>
      <c r="S177" s="15">
        <v>86.142970000000005</v>
      </c>
      <c r="T177" s="15">
        <v>225.01249999999999</v>
      </c>
      <c r="U177" s="15">
        <v>1.2370000000000001E-2</v>
      </c>
      <c r="V177" s="15">
        <v>1087</v>
      </c>
      <c r="W177" s="15">
        <v>1100</v>
      </c>
      <c r="X177" s="15">
        <v>1778</v>
      </c>
      <c r="Y177" s="15">
        <v>3735</v>
      </c>
      <c r="Z177" s="15">
        <f t="shared" si="28"/>
        <v>0.54498448810754907</v>
      </c>
      <c r="AA177" s="15">
        <f t="shared" si="29"/>
        <v>1.0899689762150981</v>
      </c>
      <c r="AB177" s="15">
        <f t="shared" si="30"/>
        <v>0.23558026407227242</v>
      </c>
      <c r="AC177" s="15">
        <f t="shared" si="31"/>
        <v>0.54914973040232273</v>
      </c>
      <c r="AD177" s="15">
        <f t="shared" si="32"/>
        <v>0.35497914021403953</v>
      </c>
      <c r="AE177" s="15">
        <f t="shared" si="33"/>
        <v>1.0331712672521958</v>
      </c>
      <c r="AF177" s="15">
        <f t="shared" si="34"/>
        <v>0.4047569803516029</v>
      </c>
      <c r="AG177" s="15">
        <f t="shared" si="35"/>
        <v>0.70546080510621323</v>
      </c>
      <c r="AH177" s="15">
        <f t="shared" si="36"/>
        <v>1.1006749156355458</v>
      </c>
      <c r="AI177" s="15">
        <f t="shared" si="37"/>
        <v>2.4360625574977002</v>
      </c>
      <c r="AJ177" s="15">
        <f t="shared" si="38"/>
        <v>1.1425784739961833</v>
      </c>
      <c r="AK177" s="15">
        <f t="shared" si="39"/>
        <v>0.62507330386720772</v>
      </c>
      <c r="AL177" s="15">
        <f t="shared" si="40"/>
        <v>2.1006749156355458</v>
      </c>
      <c r="AM177" s="15">
        <f t="shared" si="41"/>
        <v>3.3954545454545455</v>
      </c>
      <c r="AN177" s="15">
        <v>566.79999999999995</v>
      </c>
      <c r="AO177" s="15">
        <v>28370</v>
      </c>
      <c r="AP177" s="3">
        <v>210</v>
      </c>
    </row>
    <row r="178" spans="1:42" x14ac:dyDescent="0.3">
      <c r="A178" s="3" t="s">
        <v>49</v>
      </c>
      <c r="B178" s="3" t="s">
        <v>48</v>
      </c>
      <c r="C178" s="10">
        <v>3</v>
      </c>
      <c r="D178" s="11">
        <v>44649</v>
      </c>
      <c r="E178" s="22">
        <v>44452</v>
      </c>
      <c r="F178" s="13">
        <v>30</v>
      </c>
      <c r="G178" s="14">
        <v>2</v>
      </c>
      <c r="H178" s="3"/>
      <c r="I178" s="3" t="s">
        <v>45</v>
      </c>
      <c r="J178" s="15">
        <v>440509.33730000001</v>
      </c>
      <c r="K178" s="15">
        <v>5811396.5669999998</v>
      </c>
      <c r="L178" s="15">
        <v>2.3778000000000001</v>
      </c>
      <c r="M178" s="15">
        <v>885.83600000000001</v>
      </c>
      <c r="N178" s="15">
        <v>21.063408408000001</v>
      </c>
      <c r="O178">
        <v>0.159</v>
      </c>
      <c r="P178" s="15">
        <v>96.046779999999998</v>
      </c>
      <c r="Q178" s="15">
        <v>2.67571</v>
      </c>
      <c r="R178" s="15">
        <v>1.27752</v>
      </c>
      <c r="S178" s="15">
        <v>86.04813</v>
      </c>
      <c r="T178" s="15">
        <v>78.686710000000005</v>
      </c>
      <c r="U178" s="15">
        <v>2.5479999999999999E-2</v>
      </c>
      <c r="V178" s="15">
        <v>1003</v>
      </c>
      <c r="W178" s="15">
        <v>1182</v>
      </c>
      <c r="X178" s="15">
        <v>1718</v>
      </c>
      <c r="Y178" s="15">
        <v>3006</v>
      </c>
      <c r="Z178" s="15">
        <f t="shared" si="28"/>
        <v>0.4355300859598854</v>
      </c>
      <c r="AA178" s="15">
        <f t="shared" si="29"/>
        <v>0.87106017191977081</v>
      </c>
      <c r="AB178" s="15">
        <f t="shared" si="30"/>
        <v>0.18482758620689654</v>
      </c>
      <c r="AC178" s="15">
        <f t="shared" si="31"/>
        <v>0.49962584185582437</v>
      </c>
      <c r="AD178" s="15">
        <f t="shared" si="32"/>
        <v>0.27265029635901777</v>
      </c>
      <c r="AE178" s="15">
        <f t="shared" si="33"/>
        <v>0.78031417913001822</v>
      </c>
      <c r="AF178" s="15">
        <f t="shared" si="34"/>
        <v>0.30754536771728747</v>
      </c>
      <c r="AG178" s="15">
        <f t="shared" si="35"/>
        <v>0.60674673899984555</v>
      </c>
      <c r="AH178" s="15">
        <f t="shared" si="36"/>
        <v>0.74970896391152508</v>
      </c>
      <c r="AI178" s="15">
        <f t="shared" si="37"/>
        <v>1.9970089730807579</v>
      </c>
      <c r="AJ178" s="15">
        <f t="shared" si="38"/>
        <v>0.81980914620541823</v>
      </c>
      <c r="AK178" s="15">
        <f t="shared" si="39"/>
        <v>0.45211544011843863</v>
      </c>
      <c r="AL178" s="15">
        <f t="shared" si="40"/>
        <v>1.7497089639115251</v>
      </c>
      <c r="AM178" s="15">
        <f t="shared" si="41"/>
        <v>2.5431472081218276</v>
      </c>
      <c r="AN178" s="15">
        <v>527.70000000000005</v>
      </c>
      <c r="AO178" s="15">
        <v>23048.3</v>
      </c>
      <c r="AP178" s="3">
        <v>197</v>
      </c>
    </row>
    <row r="179" spans="1:42" x14ac:dyDescent="0.3">
      <c r="A179" s="3" t="s">
        <v>50</v>
      </c>
      <c r="B179" s="3" t="s">
        <v>48</v>
      </c>
      <c r="C179" s="10">
        <v>3</v>
      </c>
      <c r="D179" s="11">
        <v>44649</v>
      </c>
      <c r="E179" s="22">
        <v>44452</v>
      </c>
      <c r="F179" s="13">
        <v>30</v>
      </c>
      <c r="G179" s="14">
        <v>2</v>
      </c>
      <c r="H179" s="3"/>
      <c r="I179" s="3" t="s">
        <v>47</v>
      </c>
      <c r="J179" s="15">
        <v>440508.66850000003</v>
      </c>
      <c r="K179" s="15">
        <v>5811432.7019999996</v>
      </c>
      <c r="L179" s="15">
        <v>2.6448100000000001</v>
      </c>
      <c r="M179" s="15">
        <v>1176.4939999999999</v>
      </c>
      <c r="N179" s="15">
        <v>31.1160309614</v>
      </c>
      <c r="O179">
        <v>0.17699999999999999</v>
      </c>
      <c r="P179" s="15">
        <v>93.835660000000004</v>
      </c>
      <c r="Q179" s="15">
        <v>4.4454099999999999</v>
      </c>
      <c r="R179" s="15">
        <v>1.7189300000000001</v>
      </c>
      <c r="S179" s="15">
        <v>86.407390000000007</v>
      </c>
      <c r="T179" s="15">
        <v>337.92858999999999</v>
      </c>
      <c r="U179" s="15">
        <v>4.9860000000000002E-2</v>
      </c>
      <c r="V179" s="15">
        <v>908</v>
      </c>
      <c r="W179" s="15">
        <v>1006</v>
      </c>
      <c r="X179" s="15">
        <v>1629</v>
      </c>
      <c r="Y179" s="15">
        <v>3196</v>
      </c>
      <c r="Z179" s="15">
        <f t="shared" si="28"/>
        <v>0.52118039029033791</v>
      </c>
      <c r="AA179" s="15">
        <f t="shared" si="29"/>
        <v>1.0423607805806758</v>
      </c>
      <c r="AB179" s="15">
        <f t="shared" si="30"/>
        <v>0.23643263757115748</v>
      </c>
      <c r="AC179" s="15">
        <f t="shared" si="31"/>
        <v>0.55750487329434695</v>
      </c>
      <c r="AD179" s="15">
        <f t="shared" si="32"/>
        <v>0.32476683937823836</v>
      </c>
      <c r="AE179" s="15">
        <f t="shared" si="33"/>
        <v>0.97569234059236565</v>
      </c>
      <c r="AF179" s="15">
        <f t="shared" si="34"/>
        <v>0.37291765825797241</v>
      </c>
      <c r="AG179" s="15">
        <f t="shared" si="35"/>
        <v>0.68519779383950663</v>
      </c>
      <c r="AH179" s="15">
        <f t="shared" si="36"/>
        <v>0.96193984039287916</v>
      </c>
      <c r="AI179" s="15">
        <f t="shared" si="37"/>
        <v>2.5198237885462555</v>
      </c>
      <c r="AJ179" s="15">
        <f t="shared" si="38"/>
        <v>1.0651655219732923</v>
      </c>
      <c r="AK179" s="15">
        <f t="shared" si="39"/>
        <v>0.55893305648923863</v>
      </c>
      <c r="AL179" s="15">
        <f t="shared" si="40"/>
        <v>1.9619398403928792</v>
      </c>
      <c r="AM179" s="15">
        <f t="shared" si="41"/>
        <v>3.1769383697813121</v>
      </c>
      <c r="AN179" s="15">
        <v>527.70000000000005</v>
      </c>
      <c r="AO179" s="15">
        <v>23048.3</v>
      </c>
      <c r="AP179" s="3">
        <v>197</v>
      </c>
    </row>
    <row r="180" spans="1:42" x14ac:dyDescent="0.3">
      <c r="A180" s="3">
        <v>68</v>
      </c>
      <c r="B180" s="3" t="s">
        <v>48</v>
      </c>
      <c r="C180" s="10">
        <v>3</v>
      </c>
      <c r="D180" s="11">
        <v>44649</v>
      </c>
      <c r="E180" s="22">
        <v>44454</v>
      </c>
      <c r="F180" s="13">
        <v>30</v>
      </c>
      <c r="G180" s="14">
        <v>2</v>
      </c>
      <c r="H180" s="3"/>
      <c r="I180" s="10" t="s">
        <v>43</v>
      </c>
      <c r="J180" s="15">
        <v>441626.25260000001</v>
      </c>
      <c r="K180" s="15">
        <v>5811094.7810000004</v>
      </c>
      <c r="L180" s="15">
        <v>2.4730099999999999</v>
      </c>
      <c r="M180" s="15">
        <v>1104.8510000000001</v>
      </c>
      <c r="N180" s="15">
        <v>27.3230757151</v>
      </c>
      <c r="O180" s="29">
        <v>0.19200000166893011</v>
      </c>
      <c r="P180" s="15">
        <v>81.290750000000003</v>
      </c>
      <c r="Q180" s="15">
        <v>14.23381</v>
      </c>
      <c r="R180" s="15">
        <v>4.4754399999999999</v>
      </c>
      <c r="S180" s="15">
        <v>71.510559999999998</v>
      </c>
      <c r="T180" s="15">
        <v>103.39963</v>
      </c>
      <c r="U180" s="15">
        <v>2.6970000000000001E-2</v>
      </c>
      <c r="V180" s="15">
        <v>965</v>
      </c>
      <c r="W180" s="15">
        <v>1090</v>
      </c>
      <c r="X180" s="15">
        <v>1700</v>
      </c>
      <c r="Y180" s="15">
        <v>3515</v>
      </c>
      <c r="Z180" s="15">
        <f t="shared" si="28"/>
        <v>0.52660152008686212</v>
      </c>
      <c r="AA180" s="15">
        <f t="shared" si="29"/>
        <v>1.0532030401737242</v>
      </c>
      <c r="AB180" s="15">
        <f t="shared" si="30"/>
        <v>0.21863799283154123</v>
      </c>
      <c r="AC180" s="15">
        <f t="shared" si="31"/>
        <v>0.5691964285714286</v>
      </c>
      <c r="AD180" s="15">
        <f t="shared" si="32"/>
        <v>0.3480345158197507</v>
      </c>
      <c r="AE180" s="15">
        <f t="shared" si="33"/>
        <v>0.98866601435094581</v>
      </c>
      <c r="AF180" s="15">
        <f t="shared" si="34"/>
        <v>0.39413680781758959</v>
      </c>
      <c r="AG180" s="15">
        <f t="shared" si="35"/>
        <v>0.68986999297521834</v>
      </c>
      <c r="AH180" s="15">
        <f t="shared" si="36"/>
        <v>1.0676470588235296</v>
      </c>
      <c r="AI180" s="15">
        <f t="shared" si="37"/>
        <v>2.6424870466321244</v>
      </c>
      <c r="AJ180" s="15">
        <f t="shared" si="38"/>
        <v>1.0823897643770062</v>
      </c>
      <c r="AK180" s="15">
        <f t="shared" si="39"/>
        <v>0.60957200328101369</v>
      </c>
      <c r="AL180" s="15">
        <f t="shared" si="40"/>
        <v>2.0676470588235296</v>
      </c>
      <c r="AM180" s="15">
        <f t="shared" si="41"/>
        <v>3.2247706422018347</v>
      </c>
      <c r="AN180" s="15">
        <v>527.70000000000005</v>
      </c>
      <c r="AO180" s="15">
        <v>23048.3</v>
      </c>
      <c r="AP180" s="3">
        <v>195</v>
      </c>
    </row>
    <row r="181" spans="1:42" x14ac:dyDescent="0.3">
      <c r="A181" s="3">
        <v>90</v>
      </c>
      <c r="B181" s="3" t="s">
        <v>48</v>
      </c>
      <c r="C181" s="10">
        <v>3</v>
      </c>
      <c r="D181" s="11">
        <v>44649</v>
      </c>
      <c r="E181" s="22">
        <v>44454</v>
      </c>
      <c r="F181" s="13">
        <v>30</v>
      </c>
      <c r="G181" s="14">
        <v>2</v>
      </c>
      <c r="H181" s="3"/>
      <c r="I181" s="10" t="s">
        <v>43</v>
      </c>
      <c r="J181" s="15">
        <v>441853.24060000002</v>
      </c>
      <c r="K181" s="15">
        <v>5811177.0070000002</v>
      </c>
      <c r="L181" s="15">
        <v>2.11876</v>
      </c>
      <c r="M181" s="15">
        <v>2446.6885000000002</v>
      </c>
      <c r="N181" s="15">
        <v>51.839457262600007</v>
      </c>
      <c r="O181" s="29">
        <v>0.1650000065565109</v>
      </c>
      <c r="P181" s="15">
        <v>80.062669999999997</v>
      </c>
      <c r="Q181" s="15">
        <v>15.0459</v>
      </c>
      <c r="R181" s="15">
        <v>4.8914400000000002</v>
      </c>
      <c r="S181" s="15">
        <v>70.375609999999995</v>
      </c>
      <c r="T181" s="15">
        <v>288.46996999999999</v>
      </c>
      <c r="U181" s="15">
        <v>3.9500000000000004E-3</v>
      </c>
      <c r="V181" s="15">
        <v>811</v>
      </c>
      <c r="W181" s="15">
        <v>863</v>
      </c>
      <c r="X181" s="15">
        <v>1524</v>
      </c>
      <c r="Y181" s="15">
        <v>3471</v>
      </c>
      <c r="Z181" s="15">
        <f t="shared" si="28"/>
        <v>0.60175357637286575</v>
      </c>
      <c r="AA181" s="15">
        <f t="shared" si="29"/>
        <v>1.2035071527457315</v>
      </c>
      <c r="AB181" s="15">
        <f t="shared" si="30"/>
        <v>0.27691663175534142</v>
      </c>
      <c r="AC181" s="15">
        <f t="shared" si="31"/>
        <v>0.62120504437178892</v>
      </c>
      <c r="AD181" s="15">
        <f t="shared" si="32"/>
        <v>0.38978978978978979</v>
      </c>
      <c r="AE181" s="15">
        <f t="shared" si="33"/>
        <v>1.1762159041708762</v>
      </c>
      <c r="AF181" s="15">
        <f t="shared" si="34"/>
        <v>0.44923857868020306</v>
      </c>
      <c r="AG181" s="15">
        <f t="shared" si="35"/>
        <v>0.75134156908461591</v>
      </c>
      <c r="AH181" s="15">
        <f t="shared" si="36"/>
        <v>1.2775590551181102</v>
      </c>
      <c r="AI181" s="15">
        <f t="shared" si="37"/>
        <v>3.2799013563501846</v>
      </c>
      <c r="AJ181" s="15">
        <f t="shared" si="38"/>
        <v>1.3485210675899693</v>
      </c>
      <c r="AK181" s="15">
        <f t="shared" si="39"/>
        <v>0.70567660832603107</v>
      </c>
      <c r="AL181" s="15">
        <f t="shared" si="40"/>
        <v>2.2775590551181102</v>
      </c>
      <c r="AM181" s="15">
        <f t="shared" si="41"/>
        <v>4.0220162224797216</v>
      </c>
      <c r="AN181" s="15">
        <v>527.70000000000005</v>
      </c>
      <c r="AO181" s="15">
        <v>23048.3</v>
      </c>
      <c r="AP181" s="3">
        <v>195</v>
      </c>
    </row>
    <row r="182" spans="1:42" x14ac:dyDescent="0.3">
      <c r="A182" s="3">
        <v>110</v>
      </c>
      <c r="B182" s="3" t="s">
        <v>48</v>
      </c>
      <c r="C182" s="10">
        <v>3</v>
      </c>
      <c r="D182" s="11">
        <v>44649</v>
      </c>
      <c r="E182" s="22">
        <v>44454</v>
      </c>
      <c r="F182" s="13">
        <v>30</v>
      </c>
      <c r="G182" s="14">
        <v>2</v>
      </c>
      <c r="H182" s="3"/>
      <c r="I182" s="10" t="s">
        <v>43</v>
      </c>
      <c r="J182" s="15">
        <v>442106.22259999998</v>
      </c>
      <c r="K182" s="15">
        <v>5811349.5959999999</v>
      </c>
      <c r="L182" s="15">
        <v>2.3708300000000002</v>
      </c>
      <c r="M182" s="15">
        <v>2087.6075000000001</v>
      </c>
      <c r="N182" s="15">
        <v>49.493624892249997</v>
      </c>
      <c r="O182" s="29">
        <v>0.2070000171661377</v>
      </c>
      <c r="P182" s="15">
        <v>80.583160000000007</v>
      </c>
      <c r="Q182" s="15">
        <v>14.703060000000001</v>
      </c>
      <c r="R182" s="15">
        <v>4.7137799999999999</v>
      </c>
      <c r="S182" s="15">
        <v>69.963489999999993</v>
      </c>
      <c r="T182" s="15">
        <v>216.87689</v>
      </c>
      <c r="U182" s="15">
        <v>1.2500000000000001E-2</v>
      </c>
      <c r="V182" s="15">
        <v>813</v>
      </c>
      <c r="W182" s="15">
        <v>870</v>
      </c>
      <c r="X182" s="15">
        <v>1460</v>
      </c>
      <c r="Y182" s="15">
        <v>3443</v>
      </c>
      <c r="Z182" s="15">
        <f t="shared" si="28"/>
        <v>0.59656851379550202</v>
      </c>
      <c r="AA182" s="15">
        <f t="shared" si="29"/>
        <v>1.193137027591004</v>
      </c>
      <c r="AB182" s="15">
        <f t="shared" si="30"/>
        <v>0.25321888412017168</v>
      </c>
      <c r="AC182" s="15">
        <f t="shared" si="31"/>
        <v>0.61795112781954886</v>
      </c>
      <c r="AD182" s="15">
        <f t="shared" si="32"/>
        <v>0.4044462573934326</v>
      </c>
      <c r="AE182" s="15">
        <f t="shared" si="33"/>
        <v>1.1627801879971078</v>
      </c>
      <c r="AF182" s="15">
        <f t="shared" si="34"/>
        <v>0.45977277996754001</v>
      </c>
      <c r="AG182" s="15">
        <f t="shared" si="35"/>
        <v>0.74728596432578343</v>
      </c>
      <c r="AH182" s="15">
        <f t="shared" si="36"/>
        <v>1.3582191780821917</v>
      </c>
      <c r="AI182" s="15">
        <f t="shared" si="37"/>
        <v>3.2349323493234934</v>
      </c>
      <c r="AJ182" s="15">
        <f t="shared" si="38"/>
        <v>1.3282824386314875</v>
      </c>
      <c r="AK182" s="15">
        <f t="shared" si="39"/>
        <v>0.74116574616972597</v>
      </c>
      <c r="AL182" s="15">
        <f t="shared" si="40"/>
        <v>2.3582191780821917</v>
      </c>
      <c r="AM182" s="15">
        <f t="shared" si="41"/>
        <v>3.957471264367816</v>
      </c>
      <c r="AN182" s="15">
        <v>527.70000000000005</v>
      </c>
      <c r="AO182" s="15">
        <v>23048.3</v>
      </c>
      <c r="AP182" s="3">
        <v>195</v>
      </c>
    </row>
    <row r="183" spans="1:42" x14ac:dyDescent="0.3">
      <c r="A183" s="3">
        <v>21</v>
      </c>
      <c r="B183" s="3" t="s">
        <v>51</v>
      </c>
      <c r="C183" s="10">
        <v>4</v>
      </c>
      <c r="D183" s="11">
        <v>44649</v>
      </c>
      <c r="E183" s="22">
        <v>44459</v>
      </c>
      <c r="F183" s="13">
        <v>30</v>
      </c>
      <c r="G183" s="14">
        <v>2</v>
      </c>
      <c r="H183" s="3"/>
      <c r="I183" s="10" t="s">
        <v>43</v>
      </c>
      <c r="J183" s="15">
        <v>441278.4558</v>
      </c>
      <c r="K183" s="15">
        <v>5810968.1830000002</v>
      </c>
      <c r="L183" s="15">
        <v>2.6781199999999998</v>
      </c>
      <c r="M183" s="15">
        <v>2040.1559999999999</v>
      </c>
      <c r="N183" s="15">
        <v>54.637825867199993</v>
      </c>
      <c r="O183" s="29">
        <v>0.31200000643730158</v>
      </c>
      <c r="P183" s="15">
        <v>71.288929999999993</v>
      </c>
      <c r="Q183" s="15">
        <v>20.53997</v>
      </c>
      <c r="R183" s="15">
        <v>8.1710999999999991</v>
      </c>
      <c r="S183" s="15">
        <v>76.380039999999994</v>
      </c>
      <c r="T183" s="15">
        <v>166.32906</v>
      </c>
      <c r="U183" s="15">
        <v>4.7550000000000002E-2</v>
      </c>
      <c r="V183" s="15">
        <v>623</v>
      </c>
      <c r="W183" s="15">
        <v>496</v>
      </c>
      <c r="X183" s="15">
        <v>1181</v>
      </c>
      <c r="Y183" s="15">
        <v>4288</v>
      </c>
      <c r="Z183" s="15">
        <f t="shared" si="28"/>
        <v>0.79264214046822745</v>
      </c>
      <c r="AA183" s="15">
        <f t="shared" si="29"/>
        <v>1.5852842809364549</v>
      </c>
      <c r="AB183" s="15">
        <f t="shared" si="30"/>
        <v>0.40846750149075728</v>
      </c>
      <c r="AC183" s="15">
        <f t="shared" si="31"/>
        <v>0.74628385257585017</v>
      </c>
      <c r="AD183" s="15">
        <f t="shared" si="32"/>
        <v>0.56811117206070583</v>
      </c>
      <c r="AE183" s="15">
        <f t="shared" si="33"/>
        <v>1.730116436106143</v>
      </c>
      <c r="AF183" s="15">
        <f t="shared" si="34"/>
        <v>0.64945652173913049</v>
      </c>
      <c r="AG183" s="15">
        <f t="shared" si="35"/>
        <v>0.88431642946761713</v>
      </c>
      <c r="AH183" s="15">
        <f t="shared" si="36"/>
        <v>2.6308213378492802</v>
      </c>
      <c r="AI183" s="15">
        <f t="shared" si="37"/>
        <v>5.8828250401284112</v>
      </c>
      <c r="AJ183" s="15">
        <f t="shared" si="38"/>
        <v>2.4616817441306513</v>
      </c>
      <c r="AK183" s="15">
        <f t="shared" si="39"/>
        <v>1.2225379314065754</v>
      </c>
      <c r="AL183" s="15">
        <f t="shared" si="40"/>
        <v>3.6308213378492802</v>
      </c>
      <c r="AM183" s="15">
        <f t="shared" si="41"/>
        <v>8.6451612903225801</v>
      </c>
      <c r="AN183" s="15">
        <v>519.29999999999995</v>
      </c>
      <c r="AO183" s="15">
        <v>22178.3</v>
      </c>
      <c r="AP183" s="3">
        <v>190</v>
      </c>
    </row>
    <row r="184" spans="1:42" x14ac:dyDescent="0.3">
      <c r="A184" s="3">
        <v>39</v>
      </c>
      <c r="B184" s="3" t="s">
        <v>51</v>
      </c>
      <c r="C184" s="10">
        <v>4</v>
      </c>
      <c r="D184" s="11">
        <v>44649</v>
      </c>
      <c r="E184" s="22">
        <v>44459</v>
      </c>
      <c r="F184" s="13">
        <v>30</v>
      </c>
      <c r="G184" s="14">
        <v>2</v>
      </c>
      <c r="H184" s="3"/>
      <c r="I184" s="10" t="s">
        <v>43</v>
      </c>
      <c r="J184" s="15">
        <v>441422.74290000001</v>
      </c>
      <c r="K184" s="15">
        <v>5811128.6409999998</v>
      </c>
      <c r="L184" s="15">
        <v>2.328325</v>
      </c>
      <c r="M184" s="15">
        <v>1701.4570000000001</v>
      </c>
      <c r="N184" s="15">
        <v>39.615448695250009</v>
      </c>
      <c r="O184" s="29">
        <v>0.2720000147819519</v>
      </c>
      <c r="P184" s="15">
        <v>69.997259999999997</v>
      </c>
      <c r="Q184" s="15">
        <v>21.30489</v>
      </c>
      <c r="R184" s="15">
        <v>8.6978500000000007</v>
      </c>
      <c r="S184" s="15">
        <v>78.299359999999993</v>
      </c>
      <c r="T184" s="15">
        <v>249.23083</v>
      </c>
      <c r="U184" s="15">
        <v>3.8739999999999997E-2</v>
      </c>
      <c r="V184" s="15">
        <v>674</v>
      </c>
      <c r="W184" s="15">
        <v>492</v>
      </c>
      <c r="X184" s="15">
        <v>1213</v>
      </c>
      <c r="Y184" s="15">
        <v>4140</v>
      </c>
      <c r="Z184" s="15">
        <f t="shared" si="28"/>
        <v>0.78756476683937826</v>
      </c>
      <c r="AA184" s="15">
        <f t="shared" si="29"/>
        <v>1.5751295336787565</v>
      </c>
      <c r="AB184" s="15">
        <f t="shared" si="30"/>
        <v>0.42287390029325511</v>
      </c>
      <c r="AC184" s="15">
        <f t="shared" si="31"/>
        <v>0.71998338180307442</v>
      </c>
      <c r="AD184" s="15">
        <f t="shared" si="32"/>
        <v>0.54679618905286753</v>
      </c>
      <c r="AE184" s="15">
        <f t="shared" si="33"/>
        <v>1.7137058889849299</v>
      </c>
      <c r="AF184" s="15">
        <f t="shared" si="34"/>
        <v>0.63190846286701208</v>
      </c>
      <c r="AG184" s="15">
        <f t="shared" si="35"/>
        <v>0.88114677208432113</v>
      </c>
      <c r="AH184" s="15">
        <f t="shared" si="36"/>
        <v>2.4130255564715579</v>
      </c>
      <c r="AI184" s="15">
        <f t="shared" si="37"/>
        <v>5.1424332344213646</v>
      </c>
      <c r="AJ184" s="15">
        <f t="shared" si="38"/>
        <v>2.4165066961758468</v>
      </c>
      <c r="AK184" s="15">
        <f t="shared" si="39"/>
        <v>1.1486658253669007</v>
      </c>
      <c r="AL184" s="15">
        <f t="shared" si="40"/>
        <v>3.4130255564715579</v>
      </c>
      <c r="AM184" s="15">
        <f t="shared" si="41"/>
        <v>8.4146341463414629</v>
      </c>
      <c r="AN184" s="15">
        <v>519.29999999999995</v>
      </c>
      <c r="AO184" s="15">
        <v>22178.3</v>
      </c>
      <c r="AP184" s="3">
        <v>190</v>
      </c>
    </row>
    <row r="185" spans="1:42" x14ac:dyDescent="0.3">
      <c r="A185" s="3">
        <v>73</v>
      </c>
      <c r="B185" s="3" t="s">
        <v>51</v>
      </c>
      <c r="C185" s="10">
        <v>4</v>
      </c>
      <c r="D185" s="11">
        <v>44649</v>
      </c>
      <c r="E185" s="22">
        <v>44459</v>
      </c>
      <c r="F185" s="13">
        <v>30</v>
      </c>
      <c r="G185" s="14">
        <v>2</v>
      </c>
      <c r="H185" s="3"/>
      <c r="I185" s="10" t="s">
        <v>43</v>
      </c>
      <c r="J185" s="15">
        <v>441694.18119999999</v>
      </c>
      <c r="K185" s="15">
        <v>5811303.4720000001</v>
      </c>
      <c r="L185" s="15">
        <v>2.3542800000000002</v>
      </c>
      <c r="M185" s="15">
        <v>3458.9879999999998</v>
      </c>
      <c r="N185" s="15">
        <v>81.434262686400018</v>
      </c>
      <c r="O185" s="29">
        <v>0.23500001430511469</v>
      </c>
      <c r="P185" s="15">
        <v>70.073030000000003</v>
      </c>
      <c r="Q185" s="15">
        <v>21.26033</v>
      </c>
      <c r="R185" s="15">
        <v>8.6666399999999992</v>
      </c>
      <c r="S185" s="15">
        <v>74.784790000000001</v>
      </c>
      <c r="T185" s="15">
        <v>200.55663999999999</v>
      </c>
      <c r="U185" s="15">
        <v>4.2680000000000003E-2</v>
      </c>
      <c r="V185" s="15">
        <v>623</v>
      </c>
      <c r="W185" s="15">
        <v>498</v>
      </c>
      <c r="X185" s="15">
        <v>1194</v>
      </c>
      <c r="Y185" s="15">
        <v>4328</v>
      </c>
      <c r="Z185" s="15">
        <f t="shared" si="28"/>
        <v>0.79361790302527968</v>
      </c>
      <c r="AA185" s="15">
        <f t="shared" si="29"/>
        <v>1.5872358060505594</v>
      </c>
      <c r="AB185" s="15">
        <f t="shared" si="30"/>
        <v>0.41134751773049644</v>
      </c>
      <c r="AC185" s="15">
        <f t="shared" si="31"/>
        <v>0.74833366996566353</v>
      </c>
      <c r="AD185" s="15">
        <f t="shared" si="32"/>
        <v>0.56754798985874688</v>
      </c>
      <c r="AE185" s="15">
        <f t="shared" si="33"/>
        <v>1.733282647261142</v>
      </c>
      <c r="AF185" s="15">
        <f t="shared" si="34"/>
        <v>0.64939908827186077</v>
      </c>
      <c r="AG185" s="15">
        <f t="shared" si="35"/>
        <v>0.88492354044956301</v>
      </c>
      <c r="AH185" s="15">
        <f t="shared" si="36"/>
        <v>2.624790619765494</v>
      </c>
      <c r="AI185" s="15">
        <f t="shared" si="37"/>
        <v>5.9470304975922952</v>
      </c>
      <c r="AJ185" s="15">
        <f t="shared" si="38"/>
        <v>2.4705317739624957</v>
      </c>
      <c r="AK185" s="15">
        <f t="shared" si="39"/>
        <v>1.2205304748542742</v>
      </c>
      <c r="AL185" s="15">
        <f t="shared" si="40"/>
        <v>3.624790619765494</v>
      </c>
      <c r="AM185" s="15">
        <f t="shared" si="41"/>
        <v>8.690763052208835</v>
      </c>
      <c r="AN185" s="15">
        <v>519.29999999999995</v>
      </c>
      <c r="AO185" s="15">
        <v>22178.3</v>
      </c>
      <c r="AP185" s="3">
        <v>190</v>
      </c>
    </row>
    <row r="186" spans="1:42" x14ac:dyDescent="0.3">
      <c r="A186" s="3" t="s">
        <v>52</v>
      </c>
      <c r="B186" s="3" t="s">
        <v>51</v>
      </c>
      <c r="C186" s="10">
        <v>4</v>
      </c>
      <c r="D186" s="11">
        <v>44649</v>
      </c>
      <c r="E186" s="22">
        <v>44459</v>
      </c>
      <c r="F186" s="13">
        <v>30</v>
      </c>
      <c r="G186" s="14">
        <v>2</v>
      </c>
      <c r="H186" s="3"/>
      <c r="I186" s="3" t="s">
        <v>45</v>
      </c>
      <c r="J186" s="15">
        <v>440157.01439999999</v>
      </c>
      <c r="K186" s="15">
        <v>5810665.892</v>
      </c>
      <c r="L186" s="15">
        <v>2.2190300000000001</v>
      </c>
      <c r="M186" s="15">
        <v>1847.1555000000001</v>
      </c>
      <c r="N186" s="15">
        <v>40.988934691649987</v>
      </c>
      <c r="O186" s="29">
        <v>0.27700001001358032</v>
      </c>
      <c r="P186" s="15">
        <v>69.892949999999999</v>
      </c>
      <c r="Q186" s="15">
        <v>23.576039999999999</v>
      </c>
      <c r="R186" s="15">
        <v>6.5310100000000002</v>
      </c>
      <c r="S186" s="15">
        <v>82.944310000000002</v>
      </c>
      <c r="T186" s="15">
        <v>215.53720000000001</v>
      </c>
      <c r="U186" s="15">
        <v>5.3699999999999998E-2</v>
      </c>
      <c r="V186" s="15">
        <v>801</v>
      </c>
      <c r="W186" s="15">
        <v>637</v>
      </c>
      <c r="X186" s="15">
        <v>1387</v>
      </c>
      <c r="Y186" s="15">
        <v>4157</v>
      </c>
      <c r="Z186" s="15">
        <f t="shared" si="28"/>
        <v>0.73425114726741758</v>
      </c>
      <c r="AA186" s="15">
        <f t="shared" si="29"/>
        <v>1.4685022945348352</v>
      </c>
      <c r="AB186" s="15">
        <f t="shared" si="30"/>
        <v>0.37055335968379449</v>
      </c>
      <c r="AC186" s="15">
        <f t="shared" si="31"/>
        <v>0.67688584106494554</v>
      </c>
      <c r="AD186" s="15">
        <f t="shared" si="32"/>
        <v>0.49963924963924966</v>
      </c>
      <c r="AE186" s="15">
        <f t="shared" si="33"/>
        <v>1.5474432018006612</v>
      </c>
      <c r="AF186" s="15">
        <f t="shared" si="34"/>
        <v>0.57780559032123491</v>
      </c>
      <c r="AG186" s="15">
        <f t="shared" si="35"/>
        <v>0.84674888558947714</v>
      </c>
      <c r="AH186" s="15">
        <f t="shared" si="36"/>
        <v>1.9971160778658974</v>
      </c>
      <c r="AI186" s="15">
        <f t="shared" si="37"/>
        <v>4.1897627965043691</v>
      </c>
      <c r="AJ186" s="15">
        <f t="shared" si="38"/>
        <v>2.0142989783607042</v>
      </c>
      <c r="AK186" s="15">
        <f t="shared" si="39"/>
        <v>0.99891820415257127</v>
      </c>
      <c r="AL186" s="15">
        <f t="shared" si="40"/>
        <v>2.9971160778658974</v>
      </c>
      <c r="AM186" s="15">
        <f t="shared" si="41"/>
        <v>6.5259026687598114</v>
      </c>
      <c r="AN186" s="15">
        <v>519.29999999999995</v>
      </c>
      <c r="AO186" s="15">
        <v>22178.3</v>
      </c>
      <c r="AP186" s="3">
        <v>190</v>
      </c>
    </row>
    <row r="187" spans="1:42" x14ac:dyDescent="0.3">
      <c r="A187" s="3" t="s">
        <v>53</v>
      </c>
      <c r="B187" s="3" t="s">
        <v>51</v>
      </c>
      <c r="C187" s="10">
        <v>4</v>
      </c>
      <c r="D187" s="11">
        <v>44649</v>
      </c>
      <c r="E187" s="22">
        <v>44459</v>
      </c>
      <c r="F187" s="13">
        <v>30</v>
      </c>
      <c r="G187" s="14">
        <v>2</v>
      </c>
      <c r="H187" s="3"/>
      <c r="I187" s="3" t="s">
        <v>47</v>
      </c>
      <c r="J187" s="15">
        <v>440192.55099999998</v>
      </c>
      <c r="K187" s="15">
        <v>5810661.3090000004</v>
      </c>
      <c r="L187" s="15">
        <v>2.1909100000000001</v>
      </c>
      <c r="M187" s="15">
        <v>1708.83</v>
      </c>
      <c r="N187" s="15">
        <v>37.438927352999997</v>
      </c>
      <c r="O187" s="29">
        <v>0.27900001406669622</v>
      </c>
      <c r="P187" s="15">
        <v>70.92662</v>
      </c>
      <c r="Q187" s="15">
        <v>22.921690000000002</v>
      </c>
      <c r="R187" s="15">
        <v>6.1516900000000003</v>
      </c>
      <c r="S187" s="15">
        <v>82.570009999999996</v>
      </c>
      <c r="T187" s="15">
        <v>156.36689999999999</v>
      </c>
      <c r="U187" s="15">
        <v>4.3619999999999999E-2</v>
      </c>
      <c r="V187" s="15">
        <v>774</v>
      </c>
      <c r="W187" s="15">
        <v>615</v>
      </c>
      <c r="X187" s="15">
        <v>1404</v>
      </c>
      <c r="Y187" s="15">
        <v>4155</v>
      </c>
      <c r="Z187" s="15">
        <f t="shared" si="28"/>
        <v>0.74213836477987416</v>
      </c>
      <c r="AA187" s="15">
        <f t="shared" si="29"/>
        <v>1.4842767295597483</v>
      </c>
      <c r="AB187" s="15">
        <f t="shared" si="30"/>
        <v>0.39078751857355126</v>
      </c>
      <c r="AC187" s="15">
        <f t="shared" si="31"/>
        <v>0.68594035301278145</v>
      </c>
      <c r="AD187" s="15">
        <f t="shared" si="32"/>
        <v>0.49487317862924984</v>
      </c>
      <c r="AE187" s="15">
        <f t="shared" si="33"/>
        <v>1.5713778409090908</v>
      </c>
      <c r="AF187" s="15">
        <f t="shared" si="34"/>
        <v>0.57672955974842766</v>
      </c>
      <c r="AG187" s="15">
        <f t="shared" si="35"/>
        <v>0.85197038305068418</v>
      </c>
      <c r="AH187" s="15">
        <f t="shared" si="36"/>
        <v>1.9594017094017095</v>
      </c>
      <c r="AI187" s="15">
        <f t="shared" si="37"/>
        <v>4.3682170542635657</v>
      </c>
      <c r="AJ187" s="15">
        <f t="shared" si="38"/>
        <v>2.0668383660595864</v>
      </c>
      <c r="AK187" s="15">
        <f t="shared" si="39"/>
        <v>0.98471079619511115</v>
      </c>
      <c r="AL187" s="15">
        <f t="shared" si="40"/>
        <v>2.9594017094017095</v>
      </c>
      <c r="AM187" s="15">
        <f t="shared" si="41"/>
        <v>6.7560975609756095</v>
      </c>
      <c r="AN187" s="15">
        <v>519.29999999999995</v>
      </c>
      <c r="AO187" s="15">
        <v>22178.3</v>
      </c>
      <c r="AP187" s="3">
        <v>190</v>
      </c>
    </row>
    <row r="188" spans="1:42" x14ac:dyDescent="0.3">
      <c r="A188" s="3">
        <v>20</v>
      </c>
      <c r="B188" s="3" t="s">
        <v>41</v>
      </c>
      <c r="C188" s="10">
        <v>1</v>
      </c>
      <c r="D188" s="11">
        <v>44663</v>
      </c>
      <c r="E188" s="22">
        <v>44434</v>
      </c>
      <c r="F188" s="13">
        <v>56</v>
      </c>
      <c r="G188" s="14">
        <v>2</v>
      </c>
      <c r="H188" s="3"/>
      <c r="I188" s="10" t="s">
        <v>43</v>
      </c>
      <c r="J188" s="15">
        <v>441270.03869999998</v>
      </c>
      <c r="K188" s="15">
        <v>5811041.085</v>
      </c>
      <c r="L188" s="15">
        <v>3.8306</v>
      </c>
      <c r="M188" s="15">
        <v>2118.4307395000001</v>
      </c>
      <c r="N188" s="15">
        <v>81.148607907287001</v>
      </c>
      <c r="O188" s="29">
        <v>0.21200001239776611</v>
      </c>
      <c r="P188" s="15">
        <v>71.057559999999995</v>
      </c>
      <c r="Q188" s="15">
        <v>20.677800000000001</v>
      </c>
      <c r="R188" s="15">
        <v>8.26464</v>
      </c>
      <c r="S188" s="15">
        <v>79.26397</v>
      </c>
      <c r="T188" s="15">
        <v>92.292850000000001</v>
      </c>
      <c r="U188" s="15">
        <v>3.1260000000000003E-2</v>
      </c>
      <c r="V188" s="15">
        <v>690</v>
      </c>
      <c r="W188" s="15">
        <v>574</v>
      </c>
      <c r="X188" s="15">
        <v>1220</v>
      </c>
      <c r="Y188" s="15">
        <v>3828</v>
      </c>
      <c r="Z188" s="15">
        <f t="shared" si="28"/>
        <v>0.73920945024988638</v>
      </c>
      <c r="AA188" s="15">
        <f t="shared" si="29"/>
        <v>1.4784189004997728</v>
      </c>
      <c r="AB188" s="15">
        <f t="shared" si="30"/>
        <v>0.36008918617614272</v>
      </c>
      <c r="AC188" s="15">
        <f t="shared" si="31"/>
        <v>0.69455511288180616</v>
      </c>
      <c r="AD188" s="15">
        <f t="shared" si="32"/>
        <v>0.51664025356576859</v>
      </c>
      <c r="AE188" s="15">
        <f t="shared" si="33"/>
        <v>1.5624399800253523</v>
      </c>
      <c r="AF188" s="15">
        <f t="shared" si="34"/>
        <v>0.59245797364834163</v>
      </c>
      <c r="AG188" s="15">
        <f t="shared" si="35"/>
        <v>0.85003559625374692</v>
      </c>
      <c r="AH188" s="15">
        <f t="shared" si="36"/>
        <v>2.1377049180327869</v>
      </c>
      <c r="AI188" s="15">
        <f t="shared" si="37"/>
        <v>4.5478260869565217</v>
      </c>
      <c r="AJ188" s="15">
        <f t="shared" si="38"/>
        <v>2.0470883338387122</v>
      </c>
      <c r="AK188" s="15">
        <f t="shared" si="39"/>
        <v>1.0509159866046618</v>
      </c>
      <c r="AL188" s="15">
        <f t="shared" si="40"/>
        <v>3.1377049180327869</v>
      </c>
      <c r="AM188" s="15">
        <f t="shared" si="41"/>
        <v>6.6689895470383274</v>
      </c>
      <c r="AN188" s="15">
        <v>601.89999999999895</v>
      </c>
      <c r="AO188" s="15">
        <v>33532.800000000003</v>
      </c>
      <c r="AP188" s="3">
        <v>229</v>
      </c>
    </row>
    <row r="189" spans="1:42" x14ac:dyDescent="0.3">
      <c r="A189" s="3">
        <v>50</v>
      </c>
      <c r="B189" s="3" t="s">
        <v>41</v>
      </c>
      <c r="C189" s="10">
        <v>1</v>
      </c>
      <c r="D189" s="11">
        <v>44663</v>
      </c>
      <c r="E189" s="22">
        <v>44434</v>
      </c>
      <c r="F189" s="13">
        <v>56</v>
      </c>
      <c r="G189" s="14">
        <v>2</v>
      </c>
      <c r="H189" s="3"/>
      <c r="I189" s="10" t="s">
        <v>43</v>
      </c>
      <c r="J189" s="15">
        <v>441483.98969999998</v>
      </c>
      <c r="K189" s="15">
        <v>5811064.4340000004</v>
      </c>
      <c r="L189" s="15">
        <v>3.8157100000000002</v>
      </c>
      <c r="M189" s="15">
        <v>2044.924618</v>
      </c>
      <c r="N189" s="15">
        <v>78.028393141487797</v>
      </c>
      <c r="O189" s="29">
        <v>0.22100001573562619</v>
      </c>
      <c r="P189" s="15">
        <v>70.459999999999994</v>
      </c>
      <c r="Q189" s="15">
        <v>21.032129999999999</v>
      </c>
      <c r="R189" s="15">
        <v>8.5078700000000005</v>
      </c>
      <c r="S189" s="15">
        <v>75.028450000000007</v>
      </c>
      <c r="T189" s="15">
        <v>166.76149000000001</v>
      </c>
      <c r="U189" s="15">
        <v>4.3619999999999999E-2</v>
      </c>
      <c r="V189" s="15">
        <v>705</v>
      </c>
      <c r="W189" s="15">
        <v>595</v>
      </c>
      <c r="X189" s="15">
        <v>1250</v>
      </c>
      <c r="Y189" s="15">
        <v>3936</v>
      </c>
      <c r="Z189" s="15">
        <f t="shared" si="28"/>
        <v>0.73736482012800708</v>
      </c>
      <c r="AA189" s="15">
        <f t="shared" si="29"/>
        <v>1.4747296402560142</v>
      </c>
      <c r="AB189" s="15">
        <f t="shared" si="30"/>
        <v>0.35501355013550134</v>
      </c>
      <c r="AC189" s="15">
        <f t="shared" si="31"/>
        <v>0.69618616677440204</v>
      </c>
      <c r="AD189" s="15">
        <f t="shared" si="32"/>
        <v>0.51793289625915928</v>
      </c>
      <c r="AE189" s="15">
        <f t="shared" si="33"/>
        <v>1.5568499534016775</v>
      </c>
      <c r="AF189" s="15">
        <f t="shared" si="34"/>
        <v>0.59280512028249832</v>
      </c>
      <c r="AG189" s="15">
        <f t="shared" si="35"/>
        <v>0.84881499897164758</v>
      </c>
      <c r="AH189" s="15">
        <f t="shared" si="36"/>
        <v>2.1488</v>
      </c>
      <c r="AI189" s="15">
        <f t="shared" si="37"/>
        <v>4.5829787234042554</v>
      </c>
      <c r="AJ189" s="15">
        <f t="shared" si="38"/>
        <v>2.0347964050892546</v>
      </c>
      <c r="AK189" s="15">
        <f t="shared" si="39"/>
        <v>1.054956969492918</v>
      </c>
      <c r="AL189" s="15">
        <f t="shared" si="40"/>
        <v>3.1488</v>
      </c>
      <c r="AM189" s="15">
        <f t="shared" si="41"/>
        <v>6.6151260504201677</v>
      </c>
      <c r="AN189" s="15">
        <v>601.89999999999895</v>
      </c>
      <c r="AO189" s="15">
        <v>33532.800000000003</v>
      </c>
      <c r="AP189" s="3">
        <v>229</v>
      </c>
    </row>
    <row r="190" spans="1:42" x14ac:dyDescent="0.3">
      <c r="A190" s="3">
        <v>74</v>
      </c>
      <c r="B190" s="3" t="s">
        <v>41</v>
      </c>
      <c r="C190" s="10">
        <v>1</v>
      </c>
      <c r="D190" s="11">
        <v>44663</v>
      </c>
      <c r="E190" s="22">
        <v>44434</v>
      </c>
      <c r="F190" s="13">
        <v>56</v>
      </c>
      <c r="G190" s="14">
        <v>2</v>
      </c>
      <c r="H190" s="3"/>
      <c r="I190" s="10" t="s">
        <v>43</v>
      </c>
      <c r="J190" s="15">
        <v>441684.1998</v>
      </c>
      <c r="K190" s="15">
        <v>5811231.0839999998</v>
      </c>
      <c r="L190" s="15">
        <v>3.75915</v>
      </c>
      <c r="M190" s="15">
        <v>3370.4430269999998</v>
      </c>
      <c r="N190" s="15">
        <v>126.70000904947049</v>
      </c>
      <c r="O190" s="29">
        <v>0.2430000156164169</v>
      </c>
      <c r="P190" s="15">
        <v>74.128640000000004</v>
      </c>
      <c r="Q190" s="15">
        <v>18.819220000000001</v>
      </c>
      <c r="R190" s="15">
        <v>7.0521500000000001</v>
      </c>
      <c r="S190" s="15">
        <v>71.691119999999998</v>
      </c>
      <c r="T190" s="15">
        <v>158.21365</v>
      </c>
      <c r="U190" s="15">
        <v>2.6919999999999999E-2</v>
      </c>
      <c r="V190" s="15">
        <v>643</v>
      </c>
      <c r="W190" s="15">
        <v>490</v>
      </c>
      <c r="X190" s="15">
        <v>1139</v>
      </c>
      <c r="Y190" s="15">
        <v>4222</v>
      </c>
      <c r="Z190" s="15">
        <f t="shared" si="28"/>
        <v>0.79202037351443122</v>
      </c>
      <c r="AA190" s="15">
        <f t="shared" si="29"/>
        <v>1.5840407470288624</v>
      </c>
      <c r="AB190" s="15">
        <f t="shared" si="30"/>
        <v>0.3984039287906691</v>
      </c>
      <c r="AC190" s="15">
        <f t="shared" si="31"/>
        <v>0.73566289825282627</v>
      </c>
      <c r="AD190" s="15">
        <f t="shared" si="32"/>
        <v>0.57507927625443012</v>
      </c>
      <c r="AE190" s="15">
        <f t="shared" si="33"/>
        <v>1.7280977958881274</v>
      </c>
      <c r="AF190" s="15">
        <f t="shared" si="34"/>
        <v>0.65428692699490665</v>
      </c>
      <c r="AG190" s="15">
        <f t="shared" si="35"/>
        <v>0.88392910961192683</v>
      </c>
      <c r="AH190" s="15">
        <f t="shared" si="36"/>
        <v>2.7067603160667253</v>
      </c>
      <c r="AI190" s="15">
        <f t="shared" si="37"/>
        <v>5.5660964230171075</v>
      </c>
      <c r="AJ190" s="15">
        <f t="shared" si="38"/>
        <v>2.4560712089805912</v>
      </c>
      <c r="AK190" s="15">
        <f t="shared" si="39"/>
        <v>1.2476384747024536</v>
      </c>
      <c r="AL190" s="15">
        <f t="shared" si="40"/>
        <v>3.7067603160667253</v>
      </c>
      <c r="AM190" s="15">
        <f t="shared" si="41"/>
        <v>8.6163265306122447</v>
      </c>
      <c r="AN190" s="15">
        <v>601.89999999999895</v>
      </c>
      <c r="AO190" s="15">
        <v>33532.800000000003</v>
      </c>
      <c r="AP190" s="3">
        <v>229</v>
      </c>
    </row>
    <row r="191" spans="1:42" x14ac:dyDescent="0.3">
      <c r="A191" s="3" t="s">
        <v>44</v>
      </c>
      <c r="B191" s="3" t="s">
        <v>41</v>
      </c>
      <c r="C191" s="10">
        <v>1</v>
      </c>
      <c r="D191" s="11">
        <v>44663</v>
      </c>
      <c r="E191" s="22">
        <v>44434</v>
      </c>
      <c r="F191" s="13">
        <v>56</v>
      </c>
      <c r="G191" s="14">
        <v>2</v>
      </c>
      <c r="H191" s="3"/>
      <c r="I191" s="3" t="s">
        <v>45</v>
      </c>
      <c r="J191" s="15">
        <v>441023.62599999999</v>
      </c>
      <c r="K191" s="15">
        <v>5811522.773</v>
      </c>
      <c r="L191" s="15">
        <v>3.52346</v>
      </c>
      <c r="M191" s="15">
        <v>3286.0871204999999</v>
      </c>
      <c r="N191" s="15">
        <v>115.78396525596931</v>
      </c>
      <c r="O191" s="29">
        <v>0.27500000596046448</v>
      </c>
      <c r="P191" s="15">
        <v>68.104849999999999</v>
      </c>
      <c r="Q191" s="15">
        <v>25.29055</v>
      </c>
      <c r="R191" s="15">
        <v>6.6045999999999996</v>
      </c>
      <c r="S191" s="15">
        <v>85.902479999999997</v>
      </c>
      <c r="T191" s="15">
        <v>236.32337999999999</v>
      </c>
      <c r="U191" s="15">
        <v>1.8020000000000001E-2</v>
      </c>
      <c r="V191" s="15">
        <v>599</v>
      </c>
      <c r="W191" s="15">
        <v>439</v>
      </c>
      <c r="X191" s="15">
        <v>1142</v>
      </c>
      <c r="Y191" s="15">
        <v>4455</v>
      </c>
      <c r="Z191" s="15">
        <f t="shared" si="28"/>
        <v>0.82059664895790763</v>
      </c>
      <c r="AA191" s="15">
        <f t="shared" si="29"/>
        <v>1.6411932979158153</v>
      </c>
      <c r="AB191" s="15">
        <f t="shared" si="30"/>
        <v>0.44465528146742567</v>
      </c>
      <c r="AC191" s="15">
        <f t="shared" si="31"/>
        <v>0.76296003165809256</v>
      </c>
      <c r="AD191" s="15">
        <f t="shared" si="32"/>
        <v>0.59192424513132036</v>
      </c>
      <c r="AE191" s="15">
        <f t="shared" si="33"/>
        <v>1.8222738492812542</v>
      </c>
      <c r="AF191" s="15">
        <f t="shared" si="34"/>
        <v>0.67695136902329378</v>
      </c>
      <c r="AG191" s="15">
        <f t="shared" si="35"/>
        <v>0.90144906412479031</v>
      </c>
      <c r="AH191" s="15">
        <f t="shared" si="36"/>
        <v>2.9010507880910681</v>
      </c>
      <c r="AI191" s="15">
        <f t="shared" si="37"/>
        <v>6.4373956594323873</v>
      </c>
      <c r="AJ191" s="15">
        <f t="shared" si="38"/>
        <v>2.739866873299754</v>
      </c>
      <c r="AK191" s="15">
        <f t="shared" si="39"/>
        <v>1.3104206568230019</v>
      </c>
      <c r="AL191" s="15">
        <f t="shared" si="40"/>
        <v>3.9010507880910681</v>
      </c>
      <c r="AM191" s="15">
        <f t="shared" si="41"/>
        <v>10.148063781321184</v>
      </c>
      <c r="AN191" s="15">
        <v>601.89999999999895</v>
      </c>
      <c r="AO191" s="15">
        <v>33532.800000000003</v>
      </c>
      <c r="AP191" s="3">
        <v>229</v>
      </c>
    </row>
    <row r="192" spans="1:42" x14ac:dyDescent="0.3">
      <c r="A192" s="3" t="s">
        <v>46</v>
      </c>
      <c r="B192" s="3" t="s">
        <v>41</v>
      </c>
      <c r="C192" s="10">
        <v>1</v>
      </c>
      <c r="D192" s="11">
        <v>44663</v>
      </c>
      <c r="E192" s="22">
        <v>44434</v>
      </c>
      <c r="F192" s="13">
        <v>56</v>
      </c>
      <c r="G192" s="14">
        <v>2</v>
      </c>
      <c r="H192" s="3"/>
      <c r="I192" s="3" t="s">
        <v>47</v>
      </c>
      <c r="J192" s="15">
        <v>441056.25670000003</v>
      </c>
      <c r="K192" s="15">
        <v>5811537.0829999996</v>
      </c>
      <c r="L192" s="15">
        <v>3.6353300000000002</v>
      </c>
      <c r="M192" s="15">
        <v>2817.1262455000001</v>
      </c>
      <c r="N192" s="15">
        <v>102.41183554053519</v>
      </c>
      <c r="O192" s="29">
        <v>0.26100000739097601</v>
      </c>
      <c r="P192" s="15">
        <v>65.192300000000003</v>
      </c>
      <c r="Q192" s="15">
        <v>26.980409999999999</v>
      </c>
      <c r="R192" s="15">
        <v>7.8272899999999996</v>
      </c>
      <c r="S192" s="15">
        <v>86.078239999999994</v>
      </c>
      <c r="T192" s="15">
        <v>240.97343000000001</v>
      </c>
      <c r="U192" s="15">
        <v>1.2869999999999999E-2</v>
      </c>
      <c r="V192" s="15">
        <v>640</v>
      </c>
      <c r="W192" s="15">
        <v>463</v>
      </c>
      <c r="X192" s="15">
        <v>1195</v>
      </c>
      <c r="Y192" s="15">
        <v>4360</v>
      </c>
      <c r="Z192" s="15">
        <f t="shared" si="28"/>
        <v>0.80800331743727971</v>
      </c>
      <c r="AA192" s="15">
        <f t="shared" si="29"/>
        <v>1.6160066348745594</v>
      </c>
      <c r="AB192" s="15">
        <f t="shared" si="30"/>
        <v>0.44149577804583834</v>
      </c>
      <c r="AC192" s="15">
        <f t="shared" si="31"/>
        <v>0.74399999999999999</v>
      </c>
      <c r="AD192" s="15">
        <f t="shared" si="32"/>
        <v>0.56975697569756978</v>
      </c>
      <c r="AE192" s="15">
        <f t="shared" si="33"/>
        <v>1.7803625598479589</v>
      </c>
      <c r="AF192" s="15">
        <f t="shared" si="34"/>
        <v>0.6562305618909392</v>
      </c>
      <c r="AG192" s="15">
        <f t="shared" si="35"/>
        <v>0.89379645362896554</v>
      </c>
      <c r="AH192" s="15">
        <f t="shared" si="36"/>
        <v>2.6485355648535567</v>
      </c>
      <c r="AI192" s="15">
        <f t="shared" si="37"/>
        <v>5.8125</v>
      </c>
      <c r="AJ192" s="15">
        <f t="shared" si="38"/>
        <v>2.6078420230898303</v>
      </c>
      <c r="AK192" s="15">
        <f t="shared" si="39"/>
        <v>1.2284224083996584</v>
      </c>
      <c r="AL192" s="15">
        <f t="shared" si="40"/>
        <v>3.6485355648535567</v>
      </c>
      <c r="AM192" s="15">
        <f t="shared" si="41"/>
        <v>9.416846652267818</v>
      </c>
      <c r="AN192" s="15">
        <v>601.89999999999895</v>
      </c>
      <c r="AO192" s="15">
        <v>33532.800000000003</v>
      </c>
      <c r="AP192" s="3">
        <v>229</v>
      </c>
    </row>
    <row r="193" spans="1:42" x14ac:dyDescent="0.3">
      <c r="A193" s="16">
        <v>73</v>
      </c>
      <c r="B193" s="16" t="s">
        <v>51</v>
      </c>
      <c r="C193" s="16">
        <v>4</v>
      </c>
      <c r="D193" s="23">
        <v>44664</v>
      </c>
      <c r="E193" s="22">
        <v>44459</v>
      </c>
      <c r="F193" s="21">
        <v>40</v>
      </c>
      <c r="G193" s="18">
        <v>2</v>
      </c>
      <c r="H193" s="16" t="s">
        <v>54</v>
      </c>
      <c r="I193" s="10" t="s">
        <v>55</v>
      </c>
      <c r="J193" s="20">
        <v>441653.41700000002</v>
      </c>
      <c r="K193" s="20">
        <v>5811268.7869999995</v>
      </c>
      <c r="L193" s="20">
        <v>2.8109999999999999</v>
      </c>
      <c r="M193" s="20">
        <v>5744.8304716412777</v>
      </c>
      <c r="N193" s="20">
        <v>161.48718455783631</v>
      </c>
      <c r="O193" s="29">
        <v>0.2460000067949295</v>
      </c>
      <c r="P193" s="20">
        <v>69.036627736815504</v>
      </c>
      <c r="Q193" s="20">
        <v>21.3190813316807</v>
      </c>
      <c r="R193" s="20">
        <v>9.6442887062957094</v>
      </c>
      <c r="S193" s="20">
        <v>72.597249984741197</v>
      </c>
      <c r="T193" s="20">
        <v>262.81897735595697</v>
      </c>
      <c r="U193" s="20">
        <v>7.9799999999999996E-2</v>
      </c>
      <c r="V193" s="15">
        <v>528.13779250000005</v>
      </c>
      <c r="W193" s="15">
        <v>367.23339149999998</v>
      </c>
      <c r="X193" s="15">
        <v>936.11983940000005</v>
      </c>
      <c r="Y193" s="15">
        <v>4348.3052040000002</v>
      </c>
      <c r="Z193" s="15">
        <f t="shared" si="28"/>
        <v>0.84424540948495352</v>
      </c>
      <c r="AA193" s="15">
        <f t="shared" si="29"/>
        <v>1.688490818969907</v>
      </c>
      <c r="AB193" s="15">
        <f t="shared" si="30"/>
        <v>0.43647910206749474</v>
      </c>
      <c r="AC193" s="15">
        <f t="shared" si="31"/>
        <v>0.78339220088123107</v>
      </c>
      <c r="AD193" s="15">
        <f t="shared" si="32"/>
        <v>0.64570607711839145</v>
      </c>
      <c r="AE193" s="15">
        <f t="shared" si="33"/>
        <v>1.902755935901661</v>
      </c>
      <c r="AF193" s="15">
        <f t="shared" si="34"/>
        <v>0.72360458842521624</v>
      </c>
      <c r="AG193" s="15">
        <f t="shared" si="35"/>
        <v>0.91553673468570196</v>
      </c>
      <c r="AH193" s="15">
        <f t="shared" si="36"/>
        <v>3.6450304982180679</v>
      </c>
      <c r="AI193" s="15">
        <f t="shared" si="37"/>
        <v>7.2332778788974839</v>
      </c>
      <c r="AJ193" s="15">
        <f t="shared" si="38"/>
        <v>3.0252639904007004</v>
      </c>
      <c r="AK193" s="15">
        <f t="shared" si="39"/>
        <v>1.5341506914189638</v>
      </c>
      <c r="AL193" s="15">
        <f t="shared" si="40"/>
        <v>4.6450304982180679</v>
      </c>
      <c r="AM193" s="15">
        <f t="shared" si="41"/>
        <v>11.840713030585075</v>
      </c>
      <c r="AN193" s="15">
        <v>554.599999999999</v>
      </c>
      <c r="AO193" s="15">
        <v>26182.05</v>
      </c>
      <c r="AP193" s="3">
        <v>205</v>
      </c>
    </row>
    <row r="194" spans="1:42" x14ac:dyDescent="0.3">
      <c r="A194" s="16">
        <v>73</v>
      </c>
      <c r="B194" s="16" t="s">
        <v>51</v>
      </c>
      <c r="C194" s="16">
        <v>4</v>
      </c>
      <c r="D194" s="23">
        <v>44664</v>
      </c>
      <c r="E194" s="22">
        <v>44459</v>
      </c>
      <c r="F194" s="21">
        <v>40</v>
      </c>
      <c r="G194" s="14">
        <v>2</v>
      </c>
      <c r="H194" s="16" t="s">
        <v>56</v>
      </c>
      <c r="I194" s="10" t="s">
        <v>55</v>
      </c>
      <c r="J194" s="20">
        <v>441656.61869999999</v>
      </c>
      <c r="K194" s="20">
        <v>5811274.6399999997</v>
      </c>
      <c r="L194" s="20">
        <v>2.4929999999999999</v>
      </c>
      <c r="M194" s="20">
        <v>5372.4107365792761</v>
      </c>
      <c r="N194" s="20">
        <v>133.93419966292134</v>
      </c>
      <c r="O194" s="29">
        <v>0.2460000067949295</v>
      </c>
      <c r="P194" s="20">
        <v>67.414644654621796</v>
      </c>
      <c r="Q194" s="20">
        <v>22.652035388860298</v>
      </c>
      <c r="R194" s="20">
        <v>9.9333201277948309</v>
      </c>
      <c r="S194" s="20">
        <v>72.846333821614607</v>
      </c>
      <c r="T194" s="20">
        <v>256.58661397298198</v>
      </c>
      <c r="U194" s="20">
        <v>5.0599999999999999E-2</v>
      </c>
      <c r="V194" s="15">
        <v>508.46931599999999</v>
      </c>
      <c r="W194" s="15">
        <v>346.44610510000001</v>
      </c>
      <c r="X194" s="15">
        <v>888.03815710000003</v>
      </c>
      <c r="Y194" s="15">
        <v>4475.6683659999999</v>
      </c>
      <c r="Z194" s="15">
        <f t="shared" ref="Z194:Z257" si="42">(Y194-W194)/(Y194+W194)</f>
        <v>0.85630946458184343</v>
      </c>
      <c r="AA194" s="15">
        <f t="shared" ref="AA194:AA257" si="43">(Y194-W194)/((Y194+W194)*0.5)</f>
        <v>1.7126189291636869</v>
      </c>
      <c r="AB194" s="15">
        <f t="shared" ref="AB194:AB257" si="44">(X194-W194)/(X194+W194)</f>
        <v>0.43871928430648238</v>
      </c>
      <c r="AC194" s="15">
        <f t="shared" ref="AC194:AC257" si="45">(Y194-V194)/(Y194+V194)</f>
        <v>0.79596497992568904</v>
      </c>
      <c r="AD194" s="15">
        <f t="shared" ref="AD194:AD257" si="46">(Y194-X194)/(Y194+X194)</f>
        <v>0.66887145921371161</v>
      </c>
      <c r="AE194" s="15">
        <f t="shared" ref="AE194:AE257" si="47">2.5*((Y194-W194)/(Y194+(2.4*W194)+1))</f>
        <v>1.9447598521398142</v>
      </c>
      <c r="AF194" s="15">
        <f t="shared" ref="AF194:AF257" si="48">(Y194-X194)/(Y194+W194)</f>
        <v>0.74399523910132426</v>
      </c>
      <c r="AG194" s="15">
        <f t="shared" ref="AG194:AG257" si="49">(2*Y194+1-SQRT((2*Y194+1)^2- 8*(Y194-W194)))/2</f>
        <v>0.92258545818549464</v>
      </c>
      <c r="AH194" s="15">
        <f t="shared" ref="AH194:AH257" si="50">(Y194/X194)-1</f>
        <v>4.0399505136309193</v>
      </c>
      <c r="AI194" s="15">
        <f t="shared" ref="AI194:AI257" si="51">(Y194/V194)-1</f>
        <v>7.80223884738799</v>
      </c>
      <c r="AJ194" s="15">
        <f t="shared" ref="AJ194:AJ257" si="52">((Y194/W194)-1)/SQRT((Y194/W194)+1)</f>
        <v>3.1947116134415809</v>
      </c>
      <c r="AK194" s="15">
        <f t="shared" ref="AK194:AK257" si="53">((Y194/X194)-1)/SQRT((Y194/X194)+1)</f>
        <v>1.643839285089481</v>
      </c>
      <c r="AL194" s="15">
        <f t="shared" ref="AL194:AL257" si="54">Y194/X194</f>
        <v>5.0399505136309193</v>
      </c>
      <c r="AM194" s="15">
        <f t="shared" ref="AM194:AM257" si="55">Y194/W194</f>
        <v>12.918801222222196</v>
      </c>
      <c r="AN194" s="15">
        <v>554.599999999999</v>
      </c>
      <c r="AO194" s="15">
        <v>26182.05</v>
      </c>
      <c r="AP194" s="3">
        <v>205</v>
      </c>
    </row>
    <row r="195" spans="1:42" x14ac:dyDescent="0.3">
      <c r="A195" s="16">
        <v>73</v>
      </c>
      <c r="B195" s="16" t="s">
        <v>51</v>
      </c>
      <c r="C195" s="16">
        <v>4</v>
      </c>
      <c r="D195" s="23">
        <v>44664</v>
      </c>
      <c r="E195" s="22">
        <v>44459</v>
      </c>
      <c r="F195" s="21">
        <v>40</v>
      </c>
      <c r="G195" s="18">
        <v>2</v>
      </c>
      <c r="H195" s="16" t="s">
        <v>57</v>
      </c>
      <c r="I195" s="10" t="s">
        <v>55</v>
      </c>
      <c r="J195" s="20">
        <v>441658.8345</v>
      </c>
      <c r="K195" s="20">
        <v>5811284.9199999999</v>
      </c>
      <c r="L195" s="20">
        <v>2.6779999999999999</v>
      </c>
      <c r="M195" s="20">
        <v>5886.601044852192</v>
      </c>
      <c r="N195" s="20">
        <v>157.64317598114172</v>
      </c>
      <c r="O195" s="29">
        <v>0.2460000067949295</v>
      </c>
      <c r="P195" s="20">
        <v>65.9910959574012</v>
      </c>
      <c r="Q195" s="20">
        <v>23.796998094699301</v>
      </c>
      <c r="R195" s="20">
        <v>10.2119051332669</v>
      </c>
      <c r="S195" s="20">
        <v>73.118499755859403</v>
      </c>
      <c r="T195" s="20">
        <v>236.33483886718801</v>
      </c>
      <c r="U195" s="20">
        <v>6.8599999999999994E-2</v>
      </c>
      <c r="V195" s="15">
        <v>465.44930040000003</v>
      </c>
      <c r="W195" s="15">
        <v>306.25995849999998</v>
      </c>
      <c r="X195" s="15">
        <v>776.71016459999998</v>
      </c>
      <c r="Y195" s="15">
        <v>4614.4478120000003</v>
      </c>
      <c r="Z195" s="15">
        <f t="shared" si="42"/>
        <v>0.87552198879354293</v>
      </c>
      <c r="AA195" s="15">
        <f t="shared" si="43"/>
        <v>1.7510439775870859</v>
      </c>
      <c r="AB195" s="15">
        <f t="shared" si="44"/>
        <v>0.43440737289532716</v>
      </c>
      <c r="AC195" s="15">
        <f t="shared" si="45"/>
        <v>0.81674853245990331</v>
      </c>
      <c r="AD195" s="15">
        <f t="shared" si="46"/>
        <v>0.71185776118182242</v>
      </c>
      <c r="AE195" s="15">
        <f t="shared" si="47"/>
        <v>2.0129944073508268</v>
      </c>
      <c r="AF195" s="15">
        <f t="shared" si="48"/>
        <v>0.77991578171081721</v>
      </c>
      <c r="AG195" s="15">
        <f t="shared" si="49"/>
        <v>0.9336234894590234</v>
      </c>
      <c r="AH195" s="15">
        <f t="shared" si="50"/>
        <v>4.9410163820585593</v>
      </c>
      <c r="AI195" s="15">
        <f t="shared" si="51"/>
        <v>8.9139644383059853</v>
      </c>
      <c r="AJ195" s="15">
        <f t="shared" si="52"/>
        <v>3.5094231391548729</v>
      </c>
      <c r="AK195" s="15">
        <f t="shared" si="53"/>
        <v>1.8754468426737438</v>
      </c>
      <c r="AL195" s="15">
        <f t="shared" si="54"/>
        <v>5.9410163820585593</v>
      </c>
      <c r="AM195" s="15">
        <f t="shared" si="55"/>
        <v>15.067094747222727</v>
      </c>
      <c r="AN195" s="15">
        <v>554.599999999999</v>
      </c>
      <c r="AO195" s="15">
        <v>26182.05</v>
      </c>
      <c r="AP195" s="3">
        <v>205</v>
      </c>
    </row>
    <row r="196" spans="1:42" x14ac:dyDescent="0.3">
      <c r="A196" s="16">
        <v>73</v>
      </c>
      <c r="B196" s="16" t="s">
        <v>51</v>
      </c>
      <c r="C196" s="16">
        <v>4</v>
      </c>
      <c r="D196" s="23">
        <v>44664</v>
      </c>
      <c r="E196" s="22">
        <v>44459</v>
      </c>
      <c r="F196" s="21">
        <v>40</v>
      </c>
      <c r="G196" s="14">
        <v>2</v>
      </c>
      <c r="H196" s="16" t="s">
        <v>58</v>
      </c>
      <c r="I196" s="10" t="s">
        <v>55</v>
      </c>
      <c r="J196" s="20">
        <v>441674.87</v>
      </c>
      <c r="K196" s="20">
        <v>5811289.7759999996</v>
      </c>
      <c r="L196" s="20">
        <v>2.92</v>
      </c>
      <c r="M196" s="20">
        <v>4667.9543461157982</v>
      </c>
      <c r="N196" s="20">
        <v>136.30426690658129</v>
      </c>
      <c r="O196" s="29">
        <v>0.30300000309944147</v>
      </c>
      <c r="P196" s="20">
        <v>66.292334397324197</v>
      </c>
      <c r="Q196" s="20">
        <v>23.5740742327642</v>
      </c>
      <c r="R196" s="20">
        <v>10.133591884638999</v>
      </c>
      <c r="S196" s="20">
        <v>73.704998016357393</v>
      </c>
      <c r="T196" s="20">
        <v>239.00462341308599</v>
      </c>
      <c r="U196" s="20">
        <v>8.7300000000000003E-2</v>
      </c>
      <c r="V196" s="15">
        <v>466.31213200000002</v>
      </c>
      <c r="W196" s="15">
        <v>258.73992850000002</v>
      </c>
      <c r="X196" s="15">
        <v>813.93639610000002</v>
      </c>
      <c r="Y196" s="15">
        <v>4583.8727920000001</v>
      </c>
      <c r="Z196" s="15">
        <f t="shared" si="42"/>
        <v>0.89314035896172794</v>
      </c>
      <c r="AA196" s="15">
        <f t="shared" si="43"/>
        <v>1.7862807179234559</v>
      </c>
      <c r="AB196" s="15">
        <f t="shared" si="44"/>
        <v>0.51758061110096021</v>
      </c>
      <c r="AC196" s="15">
        <f t="shared" si="45"/>
        <v>0.81532869032817223</v>
      </c>
      <c r="AD196" s="15">
        <f t="shared" si="46"/>
        <v>0.69841972261842733</v>
      </c>
      <c r="AE196" s="15">
        <f t="shared" si="47"/>
        <v>2.0770546643208343</v>
      </c>
      <c r="AF196" s="15">
        <f t="shared" si="48"/>
        <v>0.778492234148915</v>
      </c>
      <c r="AG196" s="15">
        <f t="shared" si="49"/>
        <v>0.94354848561215476</v>
      </c>
      <c r="AH196" s="15">
        <f t="shared" si="50"/>
        <v>4.6317334056613761</v>
      </c>
      <c r="AI196" s="15">
        <f t="shared" si="51"/>
        <v>8.8300526137715849</v>
      </c>
      <c r="AJ196" s="15">
        <f t="shared" si="52"/>
        <v>3.8639176056373286</v>
      </c>
      <c r="AK196" s="15">
        <f t="shared" si="53"/>
        <v>1.7985810964269924</v>
      </c>
      <c r="AL196" s="15">
        <f t="shared" si="54"/>
        <v>5.6317334056613761</v>
      </c>
      <c r="AM196" s="15">
        <f t="shared" si="55"/>
        <v>17.716139981077561</v>
      </c>
      <c r="AN196" s="15">
        <v>554.599999999999</v>
      </c>
      <c r="AO196" s="15">
        <v>26182.05</v>
      </c>
      <c r="AP196" s="3">
        <v>205</v>
      </c>
    </row>
    <row r="197" spans="1:42" x14ac:dyDescent="0.3">
      <c r="A197" s="16">
        <v>73</v>
      </c>
      <c r="B197" s="16" t="s">
        <v>51</v>
      </c>
      <c r="C197" s="16">
        <v>4</v>
      </c>
      <c r="D197" s="23">
        <v>44664</v>
      </c>
      <c r="E197" s="22">
        <v>44459</v>
      </c>
      <c r="F197" s="21">
        <v>40</v>
      </c>
      <c r="G197" s="18">
        <v>2</v>
      </c>
      <c r="H197" s="16" t="s">
        <v>59</v>
      </c>
      <c r="I197" s="10" t="s">
        <v>55</v>
      </c>
      <c r="J197" s="20">
        <v>441677.85680000001</v>
      </c>
      <c r="K197" s="20">
        <v>5811295.6880000001</v>
      </c>
      <c r="L197" s="20">
        <v>2.8185000000000002</v>
      </c>
      <c r="M197" s="20">
        <v>5149.3235059760964</v>
      </c>
      <c r="N197" s="20">
        <v>145.1336830159363</v>
      </c>
      <c r="O197" s="29">
        <v>0.30100002884864813</v>
      </c>
      <c r="P197" s="20">
        <v>65.942204480461001</v>
      </c>
      <c r="Q197" s="20">
        <v>23.856912264763601</v>
      </c>
      <c r="R197" s="20">
        <v>10.2008852168163</v>
      </c>
      <c r="S197" s="20">
        <v>74.052501678466797</v>
      </c>
      <c r="T197" s="20">
        <v>224.73538208007801</v>
      </c>
      <c r="U197" s="20">
        <v>8.2900000000000001E-2</v>
      </c>
      <c r="V197" s="15">
        <v>460.24377129999999</v>
      </c>
      <c r="W197" s="15">
        <v>251.2077434</v>
      </c>
      <c r="X197" s="15">
        <v>780.73821480000004</v>
      </c>
      <c r="Y197" s="15">
        <v>4565.5914140000004</v>
      </c>
      <c r="Z197" s="15">
        <f t="shared" si="42"/>
        <v>0.89569515556235213</v>
      </c>
      <c r="AA197" s="15">
        <f t="shared" si="43"/>
        <v>1.7913903111247043</v>
      </c>
      <c r="AB197" s="15">
        <f t="shared" si="44"/>
        <v>0.51313779291664463</v>
      </c>
      <c r="AC197" s="15">
        <f t="shared" si="45"/>
        <v>0.81684884030970184</v>
      </c>
      <c r="AD197" s="15">
        <f t="shared" si="46"/>
        <v>0.70793487532296473</v>
      </c>
      <c r="AE197" s="15">
        <f t="shared" si="47"/>
        <v>2.0864648505634205</v>
      </c>
      <c r="AF197" s="15">
        <f t="shared" si="48"/>
        <v>0.78576105739957369</v>
      </c>
      <c r="AG197" s="15">
        <f t="shared" si="49"/>
        <v>0.94497235507515143</v>
      </c>
      <c r="AH197" s="15">
        <f t="shared" si="50"/>
        <v>4.8477878083238926</v>
      </c>
      <c r="AI197" s="15">
        <f t="shared" si="51"/>
        <v>8.9199417758638564</v>
      </c>
      <c r="AJ197" s="15">
        <f t="shared" si="52"/>
        <v>3.922139021257566</v>
      </c>
      <c r="AK197" s="15">
        <f t="shared" si="53"/>
        <v>1.8525436722727924</v>
      </c>
      <c r="AL197" s="15">
        <f t="shared" si="54"/>
        <v>5.8477878083238926</v>
      </c>
      <c r="AM197" s="15">
        <f t="shared" si="55"/>
        <v>18.174564813195964</v>
      </c>
      <c r="AN197" s="15">
        <v>554.599999999999</v>
      </c>
      <c r="AO197" s="15">
        <v>26182.05</v>
      </c>
      <c r="AP197" s="3">
        <v>205</v>
      </c>
    </row>
    <row r="198" spans="1:42" x14ac:dyDescent="0.3">
      <c r="A198" s="16">
        <v>73</v>
      </c>
      <c r="B198" s="16" t="s">
        <v>51</v>
      </c>
      <c r="C198" s="16">
        <v>4</v>
      </c>
      <c r="D198" s="23">
        <v>44664</v>
      </c>
      <c r="E198" s="22">
        <v>44459</v>
      </c>
      <c r="F198" s="21">
        <v>40</v>
      </c>
      <c r="G198" s="14">
        <v>2</v>
      </c>
      <c r="H198" s="16" t="s">
        <v>60</v>
      </c>
      <c r="I198" s="10" t="s">
        <v>55</v>
      </c>
      <c r="J198" s="20">
        <v>441686.04869999998</v>
      </c>
      <c r="K198" s="20">
        <v>5811300.4309999999</v>
      </c>
      <c r="L198" s="20">
        <v>2.4939999999999998</v>
      </c>
      <c r="M198" s="20">
        <v>5344.489742754803</v>
      </c>
      <c r="N198" s="20">
        <v>133.29157418430478</v>
      </c>
      <c r="O198" s="29">
        <v>0.30100002884864813</v>
      </c>
      <c r="P198" s="20">
        <v>65.8170385924779</v>
      </c>
      <c r="Q198" s="20">
        <v>23.962720873374199</v>
      </c>
      <c r="R198" s="20">
        <v>10.220241101462801</v>
      </c>
      <c r="S198" s="20">
        <v>74.486000061035199</v>
      </c>
      <c r="T198" s="20">
        <v>220.97905985514299</v>
      </c>
      <c r="U198" s="20">
        <v>6.5699999999999995E-2</v>
      </c>
      <c r="V198" s="15">
        <v>425.49767509999998</v>
      </c>
      <c r="W198" s="15">
        <v>251.0936576</v>
      </c>
      <c r="X198" s="15">
        <v>751.06962539999995</v>
      </c>
      <c r="Y198" s="15">
        <v>4467.240933</v>
      </c>
      <c r="Z198" s="15">
        <f t="shared" si="42"/>
        <v>0.89356682838888268</v>
      </c>
      <c r="AA198" s="15">
        <f t="shared" si="43"/>
        <v>1.7871336567777654</v>
      </c>
      <c r="AB198" s="15">
        <f t="shared" si="44"/>
        <v>0.49889671302196364</v>
      </c>
      <c r="AC198" s="15">
        <f t="shared" si="45"/>
        <v>0.82606972937586221</v>
      </c>
      <c r="AD198" s="15">
        <f t="shared" si="46"/>
        <v>0.71214069496458354</v>
      </c>
      <c r="AE198" s="15">
        <f t="shared" si="47"/>
        <v>2.0786131577368314</v>
      </c>
      <c r="AF198" s="15">
        <f t="shared" si="48"/>
        <v>0.78760232794924334</v>
      </c>
      <c r="AG198" s="15">
        <f t="shared" si="49"/>
        <v>0.94378629041239037</v>
      </c>
      <c r="AH198" s="15">
        <f t="shared" si="50"/>
        <v>4.9478386316326732</v>
      </c>
      <c r="AI198" s="15">
        <f t="shared" si="51"/>
        <v>9.4988609678069658</v>
      </c>
      <c r="AJ198" s="15">
        <f t="shared" si="52"/>
        <v>3.8734997662521793</v>
      </c>
      <c r="AK198" s="15">
        <f t="shared" si="53"/>
        <v>1.877114072640101</v>
      </c>
      <c r="AL198" s="15">
        <f t="shared" si="54"/>
        <v>5.9478386316326732</v>
      </c>
      <c r="AM198" s="15">
        <f t="shared" si="55"/>
        <v>17.791134095933455</v>
      </c>
      <c r="AN198" s="15">
        <v>554.599999999999</v>
      </c>
      <c r="AO198" s="15">
        <v>26182.05</v>
      </c>
      <c r="AP198" s="3">
        <v>205</v>
      </c>
    </row>
    <row r="199" spans="1:42" x14ac:dyDescent="0.3">
      <c r="A199" s="16">
        <v>74</v>
      </c>
      <c r="B199" s="16" t="s">
        <v>41</v>
      </c>
      <c r="C199" s="16">
        <v>1</v>
      </c>
      <c r="D199" s="23">
        <v>44665</v>
      </c>
      <c r="E199" s="22">
        <v>44434</v>
      </c>
      <c r="F199" s="21">
        <v>55</v>
      </c>
      <c r="G199" s="18">
        <v>2</v>
      </c>
      <c r="H199" s="16" t="s">
        <v>54</v>
      </c>
      <c r="I199" s="10" t="s">
        <v>55</v>
      </c>
      <c r="J199" s="20">
        <v>441706.99560000002</v>
      </c>
      <c r="K199" s="20">
        <v>5811264.4850000003</v>
      </c>
      <c r="L199" s="20">
        <v>3.37</v>
      </c>
      <c r="M199" s="20">
        <v>4326.5840001628894</v>
      </c>
      <c r="N199" s="20">
        <v>145.80588080548938</v>
      </c>
      <c r="O199" s="29">
        <v>0.24500000476837161</v>
      </c>
      <c r="P199" s="20">
        <v>68.401656658458293</v>
      </c>
      <c r="Q199" s="20">
        <v>21.8871092578784</v>
      </c>
      <c r="R199" s="20">
        <v>9.7112344260405798</v>
      </c>
      <c r="S199" s="20">
        <v>73.048000335693402</v>
      </c>
      <c r="T199" s="20">
        <v>250.35935211181601</v>
      </c>
      <c r="U199" s="20">
        <v>8.8099999999999998E-2</v>
      </c>
      <c r="V199" s="15">
        <v>579.51177510000002</v>
      </c>
      <c r="W199" s="15">
        <v>417.98347669999998</v>
      </c>
      <c r="X199" s="15">
        <v>1077.038423</v>
      </c>
      <c r="Y199" s="15">
        <v>4181.1107549999997</v>
      </c>
      <c r="Z199" s="15">
        <f t="shared" si="42"/>
        <v>0.81823226242289993</v>
      </c>
      <c r="AA199" s="15">
        <f t="shared" si="43"/>
        <v>1.6364645248457999</v>
      </c>
      <c r="AB199" s="15">
        <f t="shared" si="44"/>
        <v>0.44083297136466687</v>
      </c>
      <c r="AC199" s="15">
        <f t="shared" si="45"/>
        <v>0.75653949817028365</v>
      </c>
      <c r="AD199" s="15">
        <f t="shared" si="46"/>
        <v>0.59033553954448115</v>
      </c>
      <c r="AE199" s="15">
        <f t="shared" si="47"/>
        <v>1.8143348758407614</v>
      </c>
      <c r="AF199" s="15">
        <f t="shared" si="48"/>
        <v>0.67493123115518694</v>
      </c>
      <c r="AG199" s="15">
        <f t="shared" si="49"/>
        <v>0.90001975711948035</v>
      </c>
      <c r="AH199" s="15">
        <f t="shared" si="50"/>
        <v>2.8820441924011098</v>
      </c>
      <c r="AI199" s="15">
        <f t="shared" si="51"/>
        <v>6.2148848990661341</v>
      </c>
      <c r="AJ199" s="15">
        <f t="shared" si="52"/>
        <v>2.7141459427778423</v>
      </c>
      <c r="AK199" s="15">
        <f t="shared" si="53"/>
        <v>1.3043669396730921</v>
      </c>
      <c r="AL199" s="15">
        <f t="shared" si="54"/>
        <v>3.8820441924011098</v>
      </c>
      <c r="AM199" s="15">
        <f t="shared" si="55"/>
        <v>10.003052723543222</v>
      </c>
      <c r="AN199" s="15">
        <v>604.29999999999995</v>
      </c>
      <c r="AO199" s="15">
        <v>34231.050000000003</v>
      </c>
      <c r="AP199" s="3">
        <v>231</v>
      </c>
    </row>
    <row r="200" spans="1:42" x14ac:dyDescent="0.3">
      <c r="A200" s="16">
        <v>74</v>
      </c>
      <c r="B200" s="16" t="s">
        <v>41</v>
      </c>
      <c r="C200" s="16">
        <v>1</v>
      </c>
      <c r="D200" s="23">
        <v>44665</v>
      </c>
      <c r="E200" s="22">
        <v>44434</v>
      </c>
      <c r="F200" s="21">
        <v>55</v>
      </c>
      <c r="G200" s="14">
        <v>2</v>
      </c>
      <c r="H200" s="16" t="s">
        <v>56</v>
      </c>
      <c r="I200" s="10" t="s">
        <v>55</v>
      </c>
      <c r="J200" s="20">
        <v>441702.35690000001</v>
      </c>
      <c r="K200" s="20">
        <v>5811258.682</v>
      </c>
      <c r="L200" s="20">
        <v>3.6520000000000001</v>
      </c>
      <c r="M200" s="20">
        <v>4988.003822490562</v>
      </c>
      <c r="N200" s="20">
        <v>182.16189959735533</v>
      </c>
      <c r="O200" s="29">
        <v>0.23200000822544101</v>
      </c>
      <c r="P200" s="20">
        <v>69.954285387531698</v>
      </c>
      <c r="Q200" s="20">
        <v>20.6176710835954</v>
      </c>
      <c r="R200" s="20">
        <v>9.4280445139853803</v>
      </c>
      <c r="S200" s="20">
        <v>72.706001281738295</v>
      </c>
      <c r="T200" s="20">
        <v>258.31877899169899</v>
      </c>
      <c r="U200" s="20">
        <v>8.5699999999999998E-2</v>
      </c>
      <c r="V200" s="15">
        <v>631.22929050000005</v>
      </c>
      <c r="W200" s="15">
        <v>462.89431259999998</v>
      </c>
      <c r="X200" s="15">
        <v>1080.6766500000001</v>
      </c>
      <c r="Y200" s="15">
        <v>4286.9070179999999</v>
      </c>
      <c r="Z200" s="15">
        <f t="shared" si="42"/>
        <v>0.80508897935673163</v>
      </c>
      <c r="AA200" s="15">
        <f t="shared" si="43"/>
        <v>1.6101779587134633</v>
      </c>
      <c r="AB200" s="15">
        <f t="shared" si="44"/>
        <v>0.40022930747505381</v>
      </c>
      <c r="AC200" s="15">
        <f t="shared" si="45"/>
        <v>0.74330549179409755</v>
      </c>
      <c r="AD200" s="15">
        <f t="shared" si="46"/>
        <v>0.59733216402654865</v>
      </c>
      <c r="AE200" s="15">
        <f t="shared" si="47"/>
        <v>1.770752252642958</v>
      </c>
      <c r="AF200" s="15">
        <f t="shared" si="48"/>
        <v>0.67502409992271928</v>
      </c>
      <c r="AG200" s="15">
        <f t="shared" si="49"/>
        <v>0.89201014281843527</v>
      </c>
      <c r="AH200" s="15">
        <f t="shared" si="50"/>
        <v>2.9668729938784182</v>
      </c>
      <c r="AI200" s="15">
        <f t="shared" si="51"/>
        <v>5.7913626356031704</v>
      </c>
      <c r="AJ200" s="15">
        <f t="shared" si="52"/>
        <v>2.5789366954732147</v>
      </c>
      <c r="AK200" s="15">
        <f t="shared" si="53"/>
        <v>1.3312432782272823</v>
      </c>
      <c r="AL200" s="15">
        <f t="shared" si="54"/>
        <v>3.9668729938784182</v>
      </c>
      <c r="AM200" s="15">
        <f t="shared" si="55"/>
        <v>9.2610924379717687</v>
      </c>
      <c r="AN200" s="15">
        <v>604.29999999999995</v>
      </c>
      <c r="AO200" s="15">
        <v>34231.050000000003</v>
      </c>
      <c r="AP200" s="3">
        <v>231</v>
      </c>
    </row>
    <row r="201" spans="1:42" x14ac:dyDescent="0.3">
      <c r="A201" s="16">
        <v>74</v>
      </c>
      <c r="B201" s="16" t="s">
        <v>41</v>
      </c>
      <c r="C201" s="16">
        <v>1</v>
      </c>
      <c r="D201" s="23">
        <v>44665</v>
      </c>
      <c r="E201" s="22">
        <v>44434</v>
      </c>
      <c r="F201" s="21">
        <v>55</v>
      </c>
      <c r="G201" s="18">
        <v>2</v>
      </c>
      <c r="H201" s="16" t="s">
        <v>57</v>
      </c>
      <c r="I201" s="10" t="s">
        <v>55</v>
      </c>
      <c r="J201" s="20">
        <v>441694.9976</v>
      </c>
      <c r="K201" s="20">
        <v>5811252.5820000004</v>
      </c>
      <c r="L201" s="20">
        <v>3.9590000000000001</v>
      </c>
      <c r="M201" s="20">
        <v>4254.0784321809706</v>
      </c>
      <c r="N201" s="20">
        <v>168.41896513004465</v>
      </c>
      <c r="O201" s="29">
        <v>0.23200000822544101</v>
      </c>
      <c r="P201" s="20">
        <v>72.493026857940905</v>
      </c>
      <c r="Q201" s="20">
        <v>18.509232865877198</v>
      </c>
      <c r="R201" s="20">
        <v>8.99773903478407</v>
      </c>
      <c r="S201" s="20">
        <v>72.331001281738295</v>
      </c>
      <c r="T201" s="20">
        <v>261.430430094401</v>
      </c>
      <c r="U201" s="20">
        <v>7.4399999999999994E-2</v>
      </c>
      <c r="V201" s="15">
        <v>627.72780739999996</v>
      </c>
      <c r="W201" s="15">
        <v>480.18625989999998</v>
      </c>
      <c r="X201" s="15">
        <v>1104.8592980000001</v>
      </c>
      <c r="Y201" s="15">
        <v>4233.3314639999999</v>
      </c>
      <c r="Z201" s="15">
        <f t="shared" si="42"/>
        <v>0.79625142493250656</v>
      </c>
      <c r="AA201" s="15">
        <f t="shared" si="43"/>
        <v>1.5925028498650131</v>
      </c>
      <c r="AB201" s="15">
        <f t="shared" si="44"/>
        <v>0.39410415365449736</v>
      </c>
      <c r="AC201" s="15">
        <f t="shared" si="45"/>
        <v>0.74173209074276014</v>
      </c>
      <c r="AD201" s="15">
        <f t="shared" si="46"/>
        <v>0.58605477126634009</v>
      </c>
      <c r="AE201" s="15">
        <f t="shared" si="47"/>
        <v>1.7418319746338231</v>
      </c>
      <c r="AF201" s="15">
        <f t="shared" si="48"/>
        <v>0.66372343316691262</v>
      </c>
      <c r="AG201" s="15">
        <f t="shared" si="49"/>
        <v>0.88655824606576061</v>
      </c>
      <c r="AH201" s="15">
        <f t="shared" si="50"/>
        <v>2.8315570785014108</v>
      </c>
      <c r="AI201" s="15">
        <f t="shared" si="51"/>
        <v>5.7438966604556381</v>
      </c>
      <c r="AJ201" s="15">
        <f t="shared" si="52"/>
        <v>2.4946977209763856</v>
      </c>
      <c r="AK201" s="15">
        <f t="shared" si="53"/>
        <v>1.2881954572069918</v>
      </c>
      <c r="AL201" s="15">
        <f t="shared" si="54"/>
        <v>3.8315570785014108</v>
      </c>
      <c r="AM201" s="15">
        <f t="shared" si="55"/>
        <v>8.8160195689097858</v>
      </c>
      <c r="AN201" s="15">
        <v>604.29999999999995</v>
      </c>
      <c r="AO201" s="15">
        <v>34231.050000000003</v>
      </c>
      <c r="AP201" s="3">
        <v>231</v>
      </c>
    </row>
    <row r="202" spans="1:42" x14ac:dyDescent="0.3">
      <c r="A202" s="16">
        <v>74</v>
      </c>
      <c r="B202" s="16" t="s">
        <v>41</v>
      </c>
      <c r="C202" s="16">
        <v>1</v>
      </c>
      <c r="D202" s="23">
        <v>44665</v>
      </c>
      <c r="E202" s="22">
        <v>44434</v>
      </c>
      <c r="F202" s="21">
        <v>55</v>
      </c>
      <c r="G202" s="14">
        <v>2</v>
      </c>
      <c r="H202" s="16" t="s">
        <v>58</v>
      </c>
      <c r="I202" s="10" t="s">
        <v>55</v>
      </c>
      <c r="J202" s="20">
        <v>441701.7096</v>
      </c>
      <c r="K202" s="20">
        <v>5811245.1540000001</v>
      </c>
      <c r="L202" s="20">
        <v>3.6059999999999999</v>
      </c>
      <c r="M202" s="20">
        <v>3530.6344551314919</v>
      </c>
      <c r="N202" s="20">
        <v>127.31467845204159</v>
      </c>
      <c r="O202" s="29">
        <v>0.23500001430511469</v>
      </c>
      <c r="P202" s="20">
        <v>72.127780799196202</v>
      </c>
      <c r="Q202" s="20">
        <v>18.811715342814999</v>
      </c>
      <c r="R202" s="20">
        <v>9.0605041477621509</v>
      </c>
      <c r="S202" s="20">
        <v>72.129000345865904</v>
      </c>
      <c r="T202" s="20">
        <v>246.51617431640599</v>
      </c>
      <c r="U202" s="20">
        <v>6.4600000000000005E-2</v>
      </c>
      <c r="V202" s="15">
        <v>668.0988476</v>
      </c>
      <c r="W202" s="15">
        <v>511.84368499999999</v>
      </c>
      <c r="X202" s="15">
        <v>1123.200392</v>
      </c>
      <c r="Y202" s="15">
        <v>4139.3976110000003</v>
      </c>
      <c r="Z202" s="15">
        <f t="shared" si="42"/>
        <v>0.77991093025417624</v>
      </c>
      <c r="AA202" s="15">
        <f t="shared" si="43"/>
        <v>1.5598218605083525</v>
      </c>
      <c r="AB202" s="15">
        <f t="shared" si="44"/>
        <v>0.37390839525361608</v>
      </c>
      <c r="AC202" s="15">
        <f t="shared" si="45"/>
        <v>0.7220595570466386</v>
      </c>
      <c r="AD202" s="15">
        <f t="shared" si="46"/>
        <v>0.57313844175074469</v>
      </c>
      <c r="AE202" s="15">
        <f t="shared" si="47"/>
        <v>1.6891757719710254</v>
      </c>
      <c r="AF202" s="15">
        <f t="shared" si="48"/>
        <v>0.64847145676873108</v>
      </c>
      <c r="AG202" s="15">
        <f t="shared" si="49"/>
        <v>0.87633517747690348</v>
      </c>
      <c r="AH202" s="15">
        <f t="shared" si="50"/>
        <v>2.6853598347034771</v>
      </c>
      <c r="AI202" s="15">
        <f t="shared" si="51"/>
        <v>5.1957861862355958</v>
      </c>
      <c r="AJ202" s="15">
        <f t="shared" si="52"/>
        <v>2.3510440557148935</v>
      </c>
      <c r="AK202" s="15">
        <f t="shared" si="53"/>
        <v>1.2405978200859407</v>
      </c>
      <c r="AL202" s="15">
        <f t="shared" si="54"/>
        <v>3.6853598347034771</v>
      </c>
      <c r="AM202" s="15">
        <f t="shared" si="55"/>
        <v>8.0872300124206866</v>
      </c>
      <c r="AN202" s="15">
        <v>604.29999999999995</v>
      </c>
      <c r="AO202" s="15">
        <v>34231.050000000003</v>
      </c>
      <c r="AP202" s="3">
        <v>231</v>
      </c>
    </row>
    <row r="203" spans="1:42" x14ac:dyDescent="0.3">
      <c r="A203" s="16">
        <v>74</v>
      </c>
      <c r="B203" s="16" t="s">
        <v>41</v>
      </c>
      <c r="C203" s="16">
        <v>1</v>
      </c>
      <c r="D203" s="23">
        <v>44665</v>
      </c>
      <c r="E203" s="22">
        <v>44434</v>
      </c>
      <c r="F203" s="21">
        <v>55</v>
      </c>
      <c r="G203" s="18">
        <v>2</v>
      </c>
      <c r="H203" s="16" t="s">
        <v>59</v>
      </c>
      <c r="I203" s="10" t="s">
        <v>55</v>
      </c>
      <c r="J203" s="20">
        <v>441698.25260000001</v>
      </c>
      <c r="K203" s="20">
        <v>5811237.2939999998</v>
      </c>
      <c r="L203" s="20">
        <v>4.1974999999999998</v>
      </c>
      <c r="M203" s="20">
        <v>3650.4746487477082</v>
      </c>
      <c r="N203" s="20">
        <v>153.22867338118505</v>
      </c>
      <c r="O203" s="29">
        <v>0.23500001430511469</v>
      </c>
      <c r="P203" s="20">
        <v>73.056325301767501</v>
      </c>
      <c r="Q203" s="20">
        <v>18.046617312620398</v>
      </c>
      <c r="R203" s="20">
        <v>8.8970578539646805</v>
      </c>
      <c r="S203" s="20">
        <v>71.903001785278306</v>
      </c>
      <c r="T203" s="20">
        <v>251.96107101440401</v>
      </c>
      <c r="U203" s="20">
        <v>4.7800000000000002E-2</v>
      </c>
      <c r="V203" s="15">
        <v>637.26024299999995</v>
      </c>
      <c r="W203" s="15">
        <v>472.97278260000002</v>
      </c>
      <c r="X203" s="15">
        <v>1070.9217550000001</v>
      </c>
      <c r="Y203" s="15">
        <v>4259.0688019999998</v>
      </c>
      <c r="Z203" s="15">
        <f t="shared" si="42"/>
        <v>0.80009779113554413</v>
      </c>
      <c r="AA203" s="15">
        <f t="shared" si="43"/>
        <v>1.6001955822710883</v>
      </c>
      <c r="AB203" s="15">
        <f t="shared" si="44"/>
        <v>0.38729910485305413</v>
      </c>
      <c r="AC203" s="15">
        <f t="shared" si="45"/>
        <v>0.73969876732416384</v>
      </c>
      <c r="AD203" s="15">
        <f t="shared" si="46"/>
        <v>0.59815247567614016</v>
      </c>
      <c r="AE203" s="15">
        <f t="shared" si="47"/>
        <v>1.7543805499026237</v>
      </c>
      <c r="AF203" s="15">
        <f t="shared" si="48"/>
        <v>0.67373605873953746</v>
      </c>
      <c r="AG203" s="15">
        <f t="shared" si="49"/>
        <v>0.88893766024011711</v>
      </c>
      <c r="AH203" s="15">
        <f t="shared" si="50"/>
        <v>2.9770121226083406</v>
      </c>
      <c r="AI203" s="15">
        <f t="shared" si="51"/>
        <v>5.6834057965859959</v>
      </c>
      <c r="AJ203" s="15">
        <f t="shared" si="52"/>
        <v>2.5307501588367471</v>
      </c>
      <c r="AK203" s="15">
        <f t="shared" si="53"/>
        <v>1.334431403728217</v>
      </c>
      <c r="AL203" s="15">
        <f t="shared" si="54"/>
        <v>3.9770121226083406</v>
      </c>
      <c r="AM203" s="15">
        <f t="shared" si="55"/>
        <v>9.0048919487233086</v>
      </c>
      <c r="AN203" s="15">
        <v>604.29999999999995</v>
      </c>
      <c r="AO203" s="15">
        <v>34231.050000000003</v>
      </c>
      <c r="AP203" s="3">
        <v>231</v>
      </c>
    </row>
    <row r="204" spans="1:42" x14ac:dyDescent="0.3">
      <c r="A204" s="16">
        <v>74</v>
      </c>
      <c r="B204" s="16" t="s">
        <v>41</v>
      </c>
      <c r="C204" s="16">
        <v>1</v>
      </c>
      <c r="D204" s="23">
        <v>44665</v>
      </c>
      <c r="E204" s="22">
        <v>44434</v>
      </c>
      <c r="F204" s="21">
        <v>55</v>
      </c>
      <c r="G204" s="14">
        <v>2</v>
      </c>
      <c r="H204" s="16" t="s">
        <v>60</v>
      </c>
      <c r="I204" s="10" t="s">
        <v>55</v>
      </c>
      <c r="J204" s="20">
        <v>441691.1839</v>
      </c>
      <c r="K204" s="20">
        <v>5811226.6950000003</v>
      </c>
      <c r="L204" s="20">
        <v>4.1739999999999995</v>
      </c>
      <c r="M204" s="20">
        <v>2454.954421243664</v>
      </c>
      <c r="N204" s="20">
        <v>102.4697975427105</v>
      </c>
      <c r="O204" s="29">
        <v>0.23500001430511469</v>
      </c>
      <c r="P204" s="20">
        <v>74.991484842448301</v>
      </c>
      <c r="Q204" s="20">
        <v>16.4627254412684</v>
      </c>
      <c r="R204" s="20">
        <v>8.5457870501743898</v>
      </c>
      <c r="S204" s="20">
        <v>71.600502014160199</v>
      </c>
      <c r="T204" s="20">
        <v>256.93370056152298</v>
      </c>
      <c r="U204" s="20">
        <v>2.7400000000000001E-2</v>
      </c>
      <c r="V204" s="15">
        <v>618</v>
      </c>
      <c r="W204" s="15">
        <v>417</v>
      </c>
      <c r="X204" s="15">
        <v>1083</v>
      </c>
      <c r="Y204" s="15">
        <v>4238</v>
      </c>
      <c r="Z204" s="15">
        <f t="shared" si="42"/>
        <v>0.8208378088077336</v>
      </c>
      <c r="AA204" s="15">
        <f t="shared" si="43"/>
        <v>1.6416756176154672</v>
      </c>
      <c r="AB204" s="15">
        <f t="shared" si="44"/>
        <v>0.44400000000000001</v>
      </c>
      <c r="AC204" s="15">
        <f t="shared" si="45"/>
        <v>0.7454695222405272</v>
      </c>
      <c r="AD204" s="15">
        <f t="shared" si="46"/>
        <v>0.59293365908663787</v>
      </c>
      <c r="AE204" s="15">
        <f t="shared" si="47"/>
        <v>1.8230657658689262</v>
      </c>
      <c r="AF204" s="15">
        <f t="shared" si="48"/>
        <v>0.67776584317937705</v>
      </c>
      <c r="AG204" s="15">
        <f t="shared" si="49"/>
        <v>0.90159406297698297</v>
      </c>
      <c r="AH204" s="15">
        <f t="shared" si="50"/>
        <v>2.9132040627885503</v>
      </c>
      <c r="AI204" s="15">
        <f t="shared" si="51"/>
        <v>5.8576051779935279</v>
      </c>
      <c r="AJ204" s="15">
        <f t="shared" si="52"/>
        <v>2.7425159847754839</v>
      </c>
      <c r="AK204" s="15">
        <f t="shared" si="53"/>
        <v>1.3142818360668591</v>
      </c>
      <c r="AL204" s="15">
        <f t="shared" si="54"/>
        <v>3.9132040627885503</v>
      </c>
      <c r="AM204" s="15">
        <f t="shared" si="55"/>
        <v>10.163069544364509</v>
      </c>
      <c r="AN204" s="15">
        <v>604.29999999999995</v>
      </c>
      <c r="AO204" s="15">
        <v>34231.050000000003</v>
      </c>
      <c r="AP204" s="3">
        <v>231</v>
      </c>
    </row>
    <row r="205" spans="1:42" x14ac:dyDescent="0.3">
      <c r="A205" s="3">
        <v>19</v>
      </c>
      <c r="B205" s="3" t="s">
        <v>61</v>
      </c>
      <c r="C205" s="10">
        <v>2</v>
      </c>
      <c r="D205" s="11">
        <v>44676</v>
      </c>
      <c r="E205" s="22">
        <v>44515</v>
      </c>
      <c r="F205" s="13">
        <v>30</v>
      </c>
      <c r="G205" s="14">
        <v>2</v>
      </c>
      <c r="H205" s="3"/>
      <c r="I205" s="10" t="s">
        <v>43</v>
      </c>
      <c r="J205" s="15">
        <v>441281.07780000003</v>
      </c>
      <c r="K205" s="15">
        <v>5811112.96</v>
      </c>
      <c r="L205" s="15">
        <v>4.4431700000000003</v>
      </c>
      <c r="M205" s="15">
        <v>758.59506799999997</v>
      </c>
      <c r="N205" s="15">
        <v>33.7056684828556</v>
      </c>
      <c r="O205" s="29">
        <v>0.19500000774860379</v>
      </c>
      <c r="P205" s="15">
        <v>71.41977</v>
      </c>
      <c r="Q205" s="15">
        <v>20.461870000000001</v>
      </c>
      <c r="R205" s="15">
        <v>8.1183700000000005</v>
      </c>
      <c r="S205" s="15">
        <v>78.454409999999996</v>
      </c>
      <c r="T205" s="15">
        <v>18.432759999999998</v>
      </c>
      <c r="U205" s="15">
        <v>3.1600000000000003E-2</v>
      </c>
      <c r="V205" s="15">
        <v>766</v>
      </c>
      <c r="W205" s="15">
        <v>592</v>
      </c>
      <c r="X205" s="15">
        <v>1285</v>
      </c>
      <c r="Y205" s="15">
        <v>4357</v>
      </c>
      <c r="Z205" s="15">
        <f t="shared" si="42"/>
        <v>0.76075974944433222</v>
      </c>
      <c r="AA205" s="15">
        <f t="shared" si="43"/>
        <v>1.5215194988886644</v>
      </c>
      <c r="AB205" s="15">
        <f t="shared" si="44"/>
        <v>0.36920618007458711</v>
      </c>
      <c r="AC205" s="15">
        <f t="shared" si="45"/>
        <v>0.70095647081788015</v>
      </c>
      <c r="AD205" s="15">
        <f t="shared" si="46"/>
        <v>0.54448777029422191</v>
      </c>
      <c r="AE205" s="15">
        <f t="shared" si="47"/>
        <v>1.6287983664428602</v>
      </c>
      <c r="AF205" s="15">
        <f t="shared" si="48"/>
        <v>0.62073146090119213</v>
      </c>
      <c r="AG205" s="15">
        <f t="shared" si="49"/>
        <v>0.86411321763080196</v>
      </c>
      <c r="AH205" s="15">
        <f t="shared" si="50"/>
        <v>2.3906614785992217</v>
      </c>
      <c r="AI205" s="15">
        <f t="shared" si="51"/>
        <v>4.6879895561357703</v>
      </c>
      <c r="AJ205" s="15">
        <f t="shared" si="52"/>
        <v>2.1996085557227296</v>
      </c>
      <c r="AK205" s="15">
        <f t="shared" si="53"/>
        <v>1.1409145182750449</v>
      </c>
      <c r="AL205" s="15">
        <f t="shared" si="54"/>
        <v>3.3906614785992217</v>
      </c>
      <c r="AM205" s="15">
        <f t="shared" si="55"/>
        <v>7.3597972972972974</v>
      </c>
      <c r="AN205" s="15">
        <v>341.29999999999899</v>
      </c>
      <c r="AO205" s="15">
        <v>21605</v>
      </c>
      <c r="AP205" s="3">
        <v>161</v>
      </c>
    </row>
    <row r="206" spans="1:42" x14ac:dyDescent="0.3">
      <c r="A206" s="3">
        <v>58</v>
      </c>
      <c r="B206" s="3" t="s">
        <v>61</v>
      </c>
      <c r="C206" s="10">
        <v>2</v>
      </c>
      <c r="D206" s="11">
        <v>44676</v>
      </c>
      <c r="E206" s="22">
        <v>44515</v>
      </c>
      <c r="F206" s="13">
        <v>30</v>
      </c>
      <c r="G206" s="14">
        <v>2</v>
      </c>
      <c r="H206" s="3"/>
      <c r="I206" s="10" t="s">
        <v>43</v>
      </c>
      <c r="J206" s="15">
        <v>441549.55479999998</v>
      </c>
      <c r="K206" s="15">
        <v>5811143.4189999998</v>
      </c>
      <c r="L206" s="15">
        <v>4.2585100000000002</v>
      </c>
      <c r="M206" s="15">
        <v>1032.2489370000001</v>
      </c>
      <c r="N206" s="15">
        <v>43.958424207038703</v>
      </c>
      <c r="O206" s="29">
        <v>0.18800000846385961</v>
      </c>
      <c r="P206" s="15">
        <v>71.773790000000005</v>
      </c>
      <c r="Q206" s="15">
        <v>20.249970000000001</v>
      </c>
      <c r="R206" s="15">
        <v>7.9762399999999998</v>
      </c>
      <c r="S206" s="15">
        <v>75.026730000000001</v>
      </c>
      <c r="T206" s="15">
        <v>96.345519999999993</v>
      </c>
      <c r="U206" s="15">
        <v>2.2630000000000001E-2</v>
      </c>
      <c r="V206" s="15">
        <v>761</v>
      </c>
      <c r="W206" s="15">
        <v>656</v>
      </c>
      <c r="X206" s="15">
        <v>1289</v>
      </c>
      <c r="Y206" s="15">
        <v>4518</v>
      </c>
      <c r="Z206" s="15">
        <f t="shared" si="42"/>
        <v>0.74642442984151525</v>
      </c>
      <c r="AA206" s="15">
        <f t="shared" si="43"/>
        <v>1.4928488596830305</v>
      </c>
      <c r="AB206" s="15">
        <f t="shared" si="44"/>
        <v>0.32544987146529564</v>
      </c>
      <c r="AC206" s="15">
        <f t="shared" si="45"/>
        <v>0.71168781966281491</v>
      </c>
      <c r="AD206" s="15">
        <f t="shared" si="46"/>
        <v>0.55605303943516449</v>
      </c>
      <c r="AE206" s="15">
        <f t="shared" si="47"/>
        <v>1.5845012636623232</v>
      </c>
      <c r="AF206" s="15">
        <f t="shared" si="48"/>
        <v>0.62408194820255125</v>
      </c>
      <c r="AG206" s="15">
        <f t="shared" si="49"/>
        <v>0.85478927350959566</v>
      </c>
      <c r="AH206" s="15">
        <f t="shared" si="50"/>
        <v>2.5050426687354537</v>
      </c>
      <c r="AI206" s="15">
        <f t="shared" si="51"/>
        <v>4.9369250985545339</v>
      </c>
      <c r="AJ206" s="15">
        <f t="shared" si="52"/>
        <v>2.0962696062930908</v>
      </c>
      <c r="AK206" s="15">
        <f t="shared" si="53"/>
        <v>1.1802273466858515</v>
      </c>
      <c r="AL206" s="15">
        <f t="shared" si="54"/>
        <v>3.5050426687354537</v>
      </c>
      <c r="AM206" s="15">
        <f t="shared" si="55"/>
        <v>6.8871951219512191</v>
      </c>
      <c r="AN206" s="15">
        <v>341.29999999999899</v>
      </c>
      <c r="AO206" s="15">
        <v>21605</v>
      </c>
      <c r="AP206" s="3">
        <v>161</v>
      </c>
    </row>
    <row r="207" spans="1:42" x14ac:dyDescent="0.3">
      <c r="A207" s="3">
        <v>65</v>
      </c>
      <c r="B207" s="3" t="s">
        <v>61</v>
      </c>
      <c r="C207" s="10">
        <v>2</v>
      </c>
      <c r="D207" s="11">
        <v>44676</v>
      </c>
      <c r="E207" s="22">
        <v>44515</v>
      </c>
      <c r="F207" s="13">
        <v>30</v>
      </c>
      <c r="G207" s="14">
        <v>2</v>
      </c>
      <c r="H207" s="3"/>
      <c r="I207" s="10" t="s">
        <v>43</v>
      </c>
      <c r="J207" s="15">
        <v>441604.3026</v>
      </c>
      <c r="K207" s="15">
        <v>5811294.4069999997</v>
      </c>
      <c r="L207" s="15">
        <v>4.3418599999999996</v>
      </c>
      <c r="M207" s="15">
        <v>642.10440100000005</v>
      </c>
      <c r="N207" s="15">
        <v>27.879274145258599</v>
      </c>
      <c r="O207" s="29">
        <v>0.15800000727176669</v>
      </c>
      <c r="P207" s="15">
        <v>72.393249999999995</v>
      </c>
      <c r="Q207" s="15">
        <v>19.877199999999998</v>
      </c>
      <c r="R207" s="15">
        <v>7.7295499999999997</v>
      </c>
      <c r="S207" s="15">
        <v>73.472229999999996</v>
      </c>
      <c r="T207" s="15">
        <v>115.55593</v>
      </c>
      <c r="U207" s="15">
        <v>3.1850000000000003E-2</v>
      </c>
      <c r="V207" s="15">
        <v>897</v>
      </c>
      <c r="W207" s="15">
        <v>833</v>
      </c>
      <c r="X207" s="15">
        <v>1468</v>
      </c>
      <c r="Y207" s="15">
        <v>4090</v>
      </c>
      <c r="Z207" s="15">
        <f t="shared" si="42"/>
        <v>0.66158846231972379</v>
      </c>
      <c r="AA207" s="15">
        <f t="shared" si="43"/>
        <v>1.3231769246394476</v>
      </c>
      <c r="AB207" s="15">
        <f t="shared" si="44"/>
        <v>0.2759669708822251</v>
      </c>
      <c r="AC207" s="15">
        <f t="shared" si="45"/>
        <v>0.64026468818929216</v>
      </c>
      <c r="AD207" s="15">
        <f t="shared" si="46"/>
        <v>0.47175242893127023</v>
      </c>
      <c r="AE207" s="15">
        <f t="shared" si="47"/>
        <v>1.336984007093363</v>
      </c>
      <c r="AF207" s="15">
        <f t="shared" si="48"/>
        <v>0.53260207190737352</v>
      </c>
      <c r="AG207" s="15">
        <f t="shared" si="49"/>
        <v>0.79631268963430557</v>
      </c>
      <c r="AH207" s="15">
        <f t="shared" si="50"/>
        <v>1.7861035422343323</v>
      </c>
      <c r="AI207" s="15">
        <f t="shared" si="51"/>
        <v>3.5596432552954296</v>
      </c>
      <c r="AJ207" s="15">
        <f t="shared" si="52"/>
        <v>1.6083491725849801</v>
      </c>
      <c r="AK207" s="15">
        <f t="shared" si="53"/>
        <v>0.9179317427629311</v>
      </c>
      <c r="AL207" s="15">
        <f t="shared" si="54"/>
        <v>2.7861035422343323</v>
      </c>
      <c r="AM207" s="15">
        <f t="shared" si="55"/>
        <v>4.9099639855942376</v>
      </c>
      <c r="AN207" s="15">
        <v>341.29999999999899</v>
      </c>
      <c r="AO207" s="15">
        <v>21605</v>
      </c>
      <c r="AP207" s="3">
        <v>161</v>
      </c>
    </row>
    <row r="208" spans="1:42" x14ac:dyDescent="0.3">
      <c r="A208" s="3" t="s">
        <v>63</v>
      </c>
      <c r="B208" s="3" t="s">
        <v>61</v>
      </c>
      <c r="C208" s="10">
        <v>2</v>
      </c>
      <c r="D208" s="11">
        <v>44676</v>
      </c>
      <c r="E208" s="22">
        <v>44515</v>
      </c>
      <c r="F208" s="13">
        <v>30</v>
      </c>
      <c r="G208" s="14">
        <v>2</v>
      </c>
      <c r="H208" s="3"/>
      <c r="I208" s="3" t="s">
        <v>45</v>
      </c>
      <c r="J208" s="15">
        <v>439016.78840000002</v>
      </c>
      <c r="K208" s="15">
        <v>5810670.7149999999</v>
      </c>
      <c r="L208" s="15">
        <v>4.3394399999999997</v>
      </c>
      <c r="M208" s="15">
        <v>690.15487899999994</v>
      </c>
      <c r="N208" s="15">
        <v>29.948856881277599</v>
      </c>
      <c r="O208" s="29">
        <v>0.16600000858306879</v>
      </c>
      <c r="P208" s="15">
        <v>68.297790000000006</v>
      </c>
      <c r="Q208" s="15">
        <v>24.51679</v>
      </c>
      <c r="R208" s="15">
        <v>7.1854199999999997</v>
      </c>
      <c r="S208" s="15">
        <v>80.854249999999993</v>
      </c>
      <c r="T208" s="15">
        <v>78.689549999999997</v>
      </c>
      <c r="U208" s="15">
        <v>8.2650000000000001E-2</v>
      </c>
      <c r="V208" s="15">
        <v>934</v>
      </c>
      <c r="W208" s="15">
        <v>895</v>
      </c>
      <c r="X208" s="15">
        <v>1528</v>
      </c>
      <c r="Y208" s="15">
        <v>4138</v>
      </c>
      <c r="Z208" s="15">
        <f t="shared" si="42"/>
        <v>0.6443473077687264</v>
      </c>
      <c r="AA208" s="15">
        <f t="shared" si="43"/>
        <v>1.2886946155374528</v>
      </c>
      <c r="AB208" s="15">
        <f t="shared" si="44"/>
        <v>0.26124638877424677</v>
      </c>
      <c r="AC208" s="15">
        <f t="shared" si="45"/>
        <v>0.6317034700315457</v>
      </c>
      <c r="AD208" s="15">
        <f t="shared" si="46"/>
        <v>0.46064242852100246</v>
      </c>
      <c r="AE208" s="15">
        <f t="shared" si="47"/>
        <v>1.2895657706378241</v>
      </c>
      <c r="AF208" s="15">
        <f t="shared" si="48"/>
        <v>0.51857738923107488</v>
      </c>
      <c r="AG208" s="15">
        <f t="shared" si="49"/>
        <v>0.78369145491069503</v>
      </c>
      <c r="AH208" s="15">
        <f t="shared" si="50"/>
        <v>1.7081151832460733</v>
      </c>
      <c r="AI208" s="15">
        <f t="shared" si="51"/>
        <v>3.4304068522483941</v>
      </c>
      <c r="AJ208" s="15">
        <f t="shared" si="52"/>
        <v>1.5279951150489275</v>
      </c>
      <c r="AK208" s="15">
        <f t="shared" si="53"/>
        <v>0.88703456877625031</v>
      </c>
      <c r="AL208" s="15">
        <f t="shared" si="54"/>
        <v>2.7081151832460733</v>
      </c>
      <c r="AM208" s="15">
        <f t="shared" si="55"/>
        <v>4.6234636871508377</v>
      </c>
      <c r="AN208" s="15">
        <v>341.29999999999899</v>
      </c>
      <c r="AO208" s="15">
        <v>21605</v>
      </c>
      <c r="AP208" s="3">
        <v>161</v>
      </c>
    </row>
    <row r="209" spans="1:42" x14ac:dyDescent="0.3">
      <c r="A209" s="3" t="s">
        <v>64</v>
      </c>
      <c r="B209" s="3" t="s">
        <v>61</v>
      </c>
      <c r="C209" s="10">
        <v>2</v>
      </c>
      <c r="D209" s="11">
        <v>44676</v>
      </c>
      <c r="E209" s="22">
        <v>44515</v>
      </c>
      <c r="F209" s="13">
        <v>30</v>
      </c>
      <c r="G209" s="14">
        <v>2</v>
      </c>
      <c r="H209" s="3"/>
      <c r="I209" s="3" t="s">
        <v>47</v>
      </c>
      <c r="J209" s="15">
        <v>439050.17950000003</v>
      </c>
      <c r="K209" s="15">
        <v>5810681.9510000004</v>
      </c>
      <c r="L209" s="15">
        <v>4.0570599999999999</v>
      </c>
      <c r="M209" s="15">
        <v>993.80569850000006</v>
      </c>
      <c r="N209" s="15">
        <v>40.319293471564102</v>
      </c>
      <c r="O209" s="29">
        <v>0.17300000786781311</v>
      </c>
      <c r="P209" s="15">
        <v>68.249859999999998</v>
      </c>
      <c r="Q209" s="15">
        <v>23.933260000000001</v>
      </c>
      <c r="R209" s="15">
        <v>7.8168800000000003</v>
      </c>
      <c r="S209" s="15">
        <v>79.544370000000001</v>
      </c>
      <c r="T209" s="15">
        <v>98.112620000000007</v>
      </c>
      <c r="U209" s="15">
        <v>8.8400000000000006E-3</v>
      </c>
      <c r="V209" s="15">
        <v>831</v>
      </c>
      <c r="W209" s="15">
        <v>689</v>
      </c>
      <c r="X209" s="15">
        <v>1416</v>
      </c>
      <c r="Y209" s="15">
        <v>4292</v>
      </c>
      <c r="Z209" s="15">
        <f t="shared" si="42"/>
        <v>0.72334872515559123</v>
      </c>
      <c r="AA209" s="15">
        <f t="shared" si="43"/>
        <v>1.4466974503111825</v>
      </c>
      <c r="AB209" s="15">
        <f t="shared" si="44"/>
        <v>0.34536817102137768</v>
      </c>
      <c r="AC209" s="15">
        <f t="shared" si="45"/>
        <v>0.67558071442514156</v>
      </c>
      <c r="AD209" s="15">
        <f t="shared" si="46"/>
        <v>0.50385423966362997</v>
      </c>
      <c r="AE209" s="15">
        <f t="shared" si="47"/>
        <v>1.5147311068509737</v>
      </c>
      <c r="AF209" s="15">
        <f t="shared" si="48"/>
        <v>0.57739409757076887</v>
      </c>
      <c r="AG209" s="15">
        <f t="shared" si="49"/>
        <v>0.83945307879730535</v>
      </c>
      <c r="AH209" s="15">
        <f t="shared" si="50"/>
        <v>2.0310734463276838</v>
      </c>
      <c r="AI209" s="15">
        <f t="shared" si="51"/>
        <v>4.1648616125150424</v>
      </c>
      <c r="AJ209" s="15">
        <f t="shared" si="52"/>
        <v>1.9448959873597815</v>
      </c>
      <c r="AK209" s="15">
        <f t="shared" si="53"/>
        <v>1.0116150290502923</v>
      </c>
      <c r="AL209" s="15">
        <f t="shared" si="54"/>
        <v>3.0310734463276838</v>
      </c>
      <c r="AM209" s="15">
        <f t="shared" si="55"/>
        <v>6.2293178519593617</v>
      </c>
      <c r="AN209" s="15">
        <v>341.29999999999899</v>
      </c>
      <c r="AO209" s="15">
        <v>21605</v>
      </c>
      <c r="AP209" s="3">
        <v>161</v>
      </c>
    </row>
    <row r="210" spans="1:42" x14ac:dyDescent="0.3">
      <c r="A210" s="3">
        <v>20</v>
      </c>
      <c r="B210" s="3" t="s">
        <v>41</v>
      </c>
      <c r="C210" s="10">
        <v>1</v>
      </c>
      <c r="D210" s="11">
        <v>44677</v>
      </c>
      <c r="E210" s="22">
        <v>44434</v>
      </c>
      <c r="F210" s="13">
        <v>60</v>
      </c>
      <c r="G210" s="14">
        <v>2</v>
      </c>
      <c r="H210" s="3"/>
      <c r="I210" s="10" t="s">
        <v>43</v>
      </c>
      <c r="J210" s="15">
        <v>441269.51779999997</v>
      </c>
      <c r="K210" s="15">
        <v>5811042.1330000004</v>
      </c>
      <c r="L210" s="15">
        <v>3.0426600000000001</v>
      </c>
      <c r="M210" s="15">
        <v>3568.6975000000002</v>
      </c>
      <c r="N210" s="15">
        <v>108.5833313535</v>
      </c>
      <c r="O210" s="29">
        <v>0.28700000047683721</v>
      </c>
      <c r="P210" s="15">
        <v>71.066699999999997</v>
      </c>
      <c r="Q210" s="15">
        <v>20.672360000000001</v>
      </c>
      <c r="R210" s="15">
        <v>8.2609399999999997</v>
      </c>
      <c r="S210" s="15">
        <v>79.378879999999995</v>
      </c>
      <c r="T210" s="15">
        <v>104.03727000000001</v>
      </c>
      <c r="U210" s="15">
        <v>5.1479999999999998E-2</v>
      </c>
      <c r="V210" s="15">
        <v>704</v>
      </c>
      <c r="W210" s="15">
        <v>503</v>
      </c>
      <c r="X210" s="15">
        <v>1294</v>
      </c>
      <c r="Y210" s="15">
        <v>4584</v>
      </c>
      <c r="Z210" s="15">
        <f t="shared" si="42"/>
        <v>0.80224100648712404</v>
      </c>
      <c r="AA210" s="15">
        <f t="shared" si="43"/>
        <v>1.6044820129742481</v>
      </c>
      <c r="AB210" s="15">
        <f t="shared" si="44"/>
        <v>0.44017807456872565</v>
      </c>
      <c r="AC210" s="15">
        <f t="shared" si="45"/>
        <v>0.73373676248108921</v>
      </c>
      <c r="AD210" s="15">
        <f t="shared" si="46"/>
        <v>0.55971418849948962</v>
      </c>
      <c r="AE210" s="15">
        <f t="shared" si="47"/>
        <v>1.7614205310590105</v>
      </c>
      <c r="AF210" s="15">
        <f t="shared" si="48"/>
        <v>0.6467466090033418</v>
      </c>
      <c r="AG210" s="15">
        <f t="shared" si="49"/>
        <v>0.89025984977615735</v>
      </c>
      <c r="AH210" s="15">
        <f t="shared" si="50"/>
        <v>2.5425038639876352</v>
      </c>
      <c r="AI210" s="15">
        <f t="shared" si="51"/>
        <v>5.5113636363636367</v>
      </c>
      <c r="AJ210" s="15">
        <f t="shared" si="52"/>
        <v>2.5512424554613804</v>
      </c>
      <c r="AK210" s="15">
        <f t="shared" si="53"/>
        <v>1.1929272764878234</v>
      </c>
      <c r="AL210" s="15">
        <f t="shared" si="54"/>
        <v>3.5425038639876352</v>
      </c>
      <c r="AM210" s="15">
        <f t="shared" si="55"/>
        <v>9.1133200795228628</v>
      </c>
      <c r="AN210" s="15">
        <v>608.29999999999995</v>
      </c>
      <c r="AO210" s="15">
        <v>38436.699999999997</v>
      </c>
      <c r="AP210" s="3">
        <v>243</v>
      </c>
    </row>
    <row r="211" spans="1:42" x14ac:dyDescent="0.3">
      <c r="A211" s="3">
        <v>50</v>
      </c>
      <c r="B211" s="3" t="s">
        <v>41</v>
      </c>
      <c r="C211" s="10">
        <v>1</v>
      </c>
      <c r="D211" s="11">
        <v>44677</v>
      </c>
      <c r="E211" s="22">
        <v>44434</v>
      </c>
      <c r="F211" s="13">
        <v>60</v>
      </c>
      <c r="G211" s="14">
        <v>2</v>
      </c>
      <c r="H211" s="3"/>
      <c r="I211" s="10" t="s">
        <v>43</v>
      </c>
      <c r="J211" s="15">
        <v>441483.9044</v>
      </c>
      <c r="K211" s="15">
        <v>5811065.0889999997</v>
      </c>
      <c r="L211" s="15">
        <v>3.0092400000000001</v>
      </c>
      <c r="M211" s="15">
        <v>3439.7674999999999</v>
      </c>
      <c r="N211" s="15">
        <v>103.510859517</v>
      </c>
      <c r="O211" s="29">
        <v>0.29300001263618469</v>
      </c>
      <c r="P211" s="15">
        <v>70.459999999999994</v>
      </c>
      <c r="Q211" s="15">
        <v>21.032129999999999</v>
      </c>
      <c r="R211" s="15">
        <v>8.5078700000000005</v>
      </c>
      <c r="S211" s="15">
        <v>75.028450000000007</v>
      </c>
      <c r="T211" s="15">
        <v>156.80141</v>
      </c>
      <c r="U211" s="15">
        <v>2.8539999999999999E-2</v>
      </c>
      <c r="V211" s="15">
        <v>732</v>
      </c>
      <c r="W211" s="15">
        <v>544</v>
      </c>
      <c r="X211" s="15">
        <v>1323</v>
      </c>
      <c r="Y211" s="15">
        <v>4727</v>
      </c>
      <c r="Z211" s="15">
        <f t="shared" si="42"/>
        <v>0.79358755454372987</v>
      </c>
      <c r="AA211" s="15">
        <f t="shared" si="43"/>
        <v>1.5871751090874597</v>
      </c>
      <c r="AB211" s="15">
        <f t="shared" si="44"/>
        <v>0.41724692019282272</v>
      </c>
      <c r="AC211" s="15">
        <f t="shared" si="45"/>
        <v>0.73181901447151498</v>
      </c>
      <c r="AD211" s="15">
        <f t="shared" si="46"/>
        <v>0.56264462809917359</v>
      </c>
      <c r="AE211" s="15">
        <f t="shared" si="47"/>
        <v>1.733210686820472</v>
      </c>
      <c r="AF211" s="15">
        <f t="shared" si="48"/>
        <v>0.64579776133560995</v>
      </c>
      <c r="AG211" s="15">
        <f t="shared" si="49"/>
        <v>0.88490566451946506</v>
      </c>
      <c r="AH211" s="15">
        <f t="shared" si="50"/>
        <v>2.5729402872260017</v>
      </c>
      <c r="AI211" s="15">
        <f t="shared" si="51"/>
        <v>5.4576502732240435</v>
      </c>
      <c r="AJ211" s="15">
        <f t="shared" si="52"/>
        <v>2.4702556803308151</v>
      </c>
      <c r="AK211" s="15">
        <f t="shared" si="53"/>
        <v>1.2031837062675235</v>
      </c>
      <c r="AL211" s="15">
        <f t="shared" si="54"/>
        <v>3.5729402872260017</v>
      </c>
      <c r="AM211" s="15">
        <f t="shared" si="55"/>
        <v>8.6893382352941178</v>
      </c>
      <c r="AN211" s="15">
        <v>608.29999999999995</v>
      </c>
      <c r="AO211" s="15">
        <v>38436.699999999997</v>
      </c>
      <c r="AP211" s="3">
        <v>243</v>
      </c>
    </row>
    <row r="212" spans="1:42" x14ac:dyDescent="0.3">
      <c r="A212" s="3">
        <v>74</v>
      </c>
      <c r="B212" s="3" t="s">
        <v>41</v>
      </c>
      <c r="C212" s="10">
        <v>1</v>
      </c>
      <c r="D212" s="11">
        <v>44677</v>
      </c>
      <c r="E212" s="22">
        <v>44434</v>
      </c>
      <c r="F212" s="13">
        <v>60</v>
      </c>
      <c r="G212" s="14">
        <v>2</v>
      </c>
      <c r="H212" s="3"/>
      <c r="I212" s="10" t="s">
        <v>43</v>
      </c>
      <c r="J212" s="15">
        <v>441683.84240000002</v>
      </c>
      <c r="K212" s="15">
        <v>5811231.9620000003</v>
      </c>
      <c r="L212" s="15">
        <v>3.5366599999999999</v>
      </c>
      <c r="M212" s="15">
        <v>4360.6625000000004</v>
      </c>
      <c r="N212" s="15">
        <v>154.2218063725</v>
      </c>
      <c r="O212" s="29">
        <v>0.32300001382827759</v>
      </c>
      <c r="P212" s="15">
        <v>74.128640000000004</v>
      </c>
      <c r="Q212" s="15">
        <v>18.819220000000001</v>
      </c>
      <c r="R212" s="15">
        <v>7.0521500000000001</v>
      </c>
      <c r="S212" s="15">
        <v>71.758300000000006</v>
      </c>
      <c r="T212" s="15">
        <v>159.76534000000001</v>
      </c>
      <c r="U212" s="15">
        <v>2.53E-2</v>
      </c>
      <c r="V212" s="15">
        <v>650</v>
      </c>
      <c r="W212" s="15">
        <v>455</v>
      </c>
      <c r="X212" s="15">
        <v>1179</v>
      </c>
      <c r="Y212" s="15">
        <v>4666</v>
      </c>
      <c r="Z212" s="15">
        <f t="shared" si="42"/>
        <v>0.82230033196641283</v>
      </c>
      <c r="AA212" s="15">
        <f t="shared" si="43"/>
        <v>1.6446006639328257</v>
      </c>
      <c r="AB212" s="15">
        <f t="shared" si="44"/>
        <v>0.44308445532435742</v>
      </c>
      <c r="AC212" s="15">
        <f t="shared" si="45"/>
        <v>0.75545522949586152</v>
      </c>
      <c r="AD212" s="15">
        <f t="shared" si="46"/>
        <v>0.59657827202737379</v>
      </c>
      <c r="AE212" s="15">
        <f t="shared" si="47"/>
        <v>1.828008334780344</v>
      </c>
      <c r="AF212" s="15">
        <f t="shared" si="48"/>
        <v>0.68092169498144894</v>
      </c>
      <c r="AG212" s="15">
        <f t="shared" si="49"/>
        <v>0.90247663817444845</v>
      </c>
      <c r="AH212" s="15">
        <f t="shared" si="50"/>
        <v>2.9575911789652247</v>
      </c>
      <c r="AI212" s="15">
        <f t="shared" si="51"/>
        <v>6.1784615384615389</v>
      </c>
      <c r="AJ212" s="15">
        <f t="shared" si="52"/>
        <v>2.7586852649427462</v>
      </c>
      <c r="AK212" s="15">
        <f t="shared" si="53"/>
        <v>1.3283202305583082</v>
      </c>
      <c r="AL212" s="15">
        <f t="shared" si="54"/>
        <v>3.9575911789652247</v>
      </c>
      <c r="AM212" s="15">
        <f t="shared" si="55"/>
        <v>10.254945054945056</v>
      </c>
      <c r="AN212" s="15">
        <v>608.29999999999995</v>
      </c>
      <c r="AO212" s="15">
        <v>38436.699999999997</v>
      </c>
      <c r="AP212" s="3">
        <v>243</v>
      </c>
    </row>
    <row r="213" spans="1:42" x14ac:dyDescent="0.3">
      <c r="A213" s="3" t="s">
        <v>44</v>
      </c>
      <c r="B213" s="3" t="s">
        <v>41</v>
      </c>
      <c r="C213" s="10">
        <v>1</v>
      </c>
      <c r="D213" s="11">
        <v>44677</v>
      </c>
      <c r="E213" s="22">
        <v>44434</v>
      </c>
      <c r="F213" s="13">
        <v>60</v>
      </c>
      <c r="G213" s="14">
        <v>2</v>
      </c>
      <c r="H213" s="3"/>
      <c r="I213" s="3" t="s">
        <v>45</v>
      </c>
      <c r="J213" s="15">
        <v>441024.77169999998</v>
      </c>
      <c r="K213" s="15">
        <v>5811523.0010000002</v>
      </c>
      <c r="L213" s="15">
        <v>2.8045399999999998</v>
      </c>
      <c r="M213" s="15">
        <v>5038.2900000000009</v>
      </c>
      <c r="N213" s="15">
        <v>141.300858366</v>
      </c>
      <c r="O213" s="29">
        <v>0.35600000619888311</v>
      </c>
      <c r="P213" s="15">
        <v>67.920969999999997</v>
      </c>
      <c r="Q213" s="15">
        <v>25.399570000000001</v>
      </c>
      <c r="R213" s="15">
        <v>6.6794599999999997</v>
      </c>
      <c r="S213" s="15">
        <v>85.902479999999997</v>
      </c>
      <c r="T213" s="15">
        <v>224.99205000000001</v>
      </c>
      <c r="U213" s="15">
        <v>1.9439999999999999E-2</v>
      </c>
      <c r="V213" s="15">
        <v>628</v>
      </c>
      <c r="W213" s="15">
        <v>404</v>
      </c>
      <c r="X213" s="15">
        <v>1116</v>
      </c>
      <c r="Y213" s="15">
        <v>4920</v>
      </c>
      <c r="Z213" s="15">
        <f t="shared" si="42"/>
        <v>0.84823441021788126</v>
      </c>
      <c r="AA213" s="15">
        <f t="shared" si="43"/>
        <v>1.6964688204357625</v>
      </c>
      <c r="AB213" s="15">
        <f t="shared" si="44"/>
        <v>0.46842105263157896</v>
      </c>
      <c r="AC213" s="15">
        <f t="shared" si="45"/>
        <v>0.77361211247296324</v>
      </c>
      <c r="AD213" s="15">
        <f t="shared" si="46"/>
        <v>0.63021868787276347</v>
      </c>
      <c r="AE213" s="15">
        <f t="shared" si="47"/>
        <v>1.9166129087019999</v>
      </c>
      <c r="AF213" s="15">
        <f t="shared" si="48"/>
        <v>0.71450037565740043</v>
      </c>
      <c r="AG213" s="15">
        <f t="shared" si="49"/>
        <v>0.91787851854223845</v>
      </c>
      <c r="AH213" s="15">
        <f t="shared" si="50"/>
        <v>3.408602150537634</v>
      </c>
      <c r="AI213" s="15">
        <f t="shared" si="51"/>
        <v>6.8343949044585983</v>
      </c>
      <c r="AJ213" s="15">
        <f t="shared" si="52"/>
        <v>3.079244875183917</v>
      </c>
      <c r="AK213" s="15">
        <f t="shared" si="53"/>
        <v>1.46566188965672</v>
      </c>
      <c r="AL213" s="15">
        <f t="shared" si="54"/>
        <v>4.408602150537634</v>
      </c>
      <c r="AM213" s="15">
        <f t="shared" si="55"/>
        <v>12.178217821782178</v>
      </c>
      <c r="AN213" s="15">
        <v>608.29999999999995</v>
      </c>
      <c r="AO213" s="15">
        <v>38436.699999999997</v>
      </c>
      <c r="AP213" s="3">
        <v>243</v>
      </c>
    </row>
    <row r="214" spans="1:42" x14ac:dyDescent="0.3">
      <c r="A214" s="3" t="s">
        <v>46</v>
      </c>
      <c r="B214" s="3" t="s">
        <v>41</v>
      </c>
      <c r="C214" s="10">
        <v>1</v>
      </c>
      <c r="D214" s="11">
        <v>44677</v>
      </c>
      <c r="E214" s="22">
        <v>44434</v>
      </c>
      <c r="F214" s="13">
        <v>60</v>
      </c>
      <c r="G214" s="14">
        <v>2</v>
      </c>
      <c r="H214" s="3"/>
      <c r="I214" s="3" t="s">
        <v>47</v>
      </c>
      <c r="J214" s="15">
        <v>441057.17129999999</v>
      </c>
      <c r="K214" s="15">
        <v>5811537.5559999999</v>
      </c>
      <c r="L214" s="15">
        <v>2.4519000000000002</v>
      </c>
      <c r="M214" s="15">
        <v>4988.1274999999996</v>
      </c>
      <c r="N214" s="15">
        <v>122.3038981725</v>
      </c>
      <c r="O214" s="29">
        <v>0.34000000357627869</v>
      </c>
      <c r="P214" s="15">
        <v>65.192300000000003</v>
      </c>
      <c r="Q214" s="15">
        <v>26.980409999999999</v>
      </c>
      <c r="R214" s="15">
        <v>7.8272899999999996</v>
      </c>
      <c r="S214" s="15">
        <v>86.164230000000003</v>
      </c>
      <c r="T214" s="15">
        <v>239.02082999999999</v>
      </c>
      <c r="U214" s="15">
        <v>7.2899999999999996E-3</v>
      </c>
      <c r="V214" s="15">
        <v>713</v>
      </c>
      <c r="W214" s="15">
        <v>435</v>
      </c>
      <c r="X214" s="15">
        <v>1238</v>
      </c>
      <c r="Y214" s="15">
        <v>4886</v>
      </c>
      <c r="Z214" s="15">
        <f t="shared" si="42"/>
        <v>0.8364968990791205</v>
      </c>
      <c r="AA214" s="15">
        <f t="shared" si="43"/>
        <v>1.672993798158241</v>
      </c>
      <c r="AB214" s="15">
        <f t="shared" si="44"/>
        <v>0.47997609085475196</v>
      </c>
      <c r="AC214" s="15">
        <f t="shared" si="45"/>
        <v>0.74531166279692806</v>
      </c>
      <c r="AD214" s="15">
        <f t="shared" si="46"/>
        <v>0.59568909209666887</v>
      </c>
      <c r="AE214" s="15">
        <f t="shared" si="47"/>
        <v>1.8761591637160682</v>
      </c>
      <c r="AF214" s="15">
        <f t="shared" si="48"/>
        <v>0.68558541627513625</v>
      </c>
      <c r="AG214" s="15">
        <f t="shared" si="49"/>
        <v>0.91096181842203805</v>
      </c>
      <c r="AH214" s="15">
        <f t="shared" si="50"/>
        <v>2.9466882067851374</v>
      </c>
      <c r="AI214" s="15">
        <f t="shared" si="51"/>
        <v>5.85273492286115</v>
      </c>
      <c r="AJ214" s="15">
        <f t="shared" si="52"/>
        <v>2.925609357020813</v>
      </c>
      <c r="AK214" s="15">
        <f t="shared" si="53"/>
        <v>1.3248811352690473</v>
      </c>
      <c r="AL214" s="15">
        <f t="shared" si="54"/>
        <v>3.9466882067851374</v>
      </c>
      <c r="AM214" s="15">
        <f t="shared" si="55"/>
        <v>11.232183908045977</v>
      </c>
      <c r="AN214" s="15">
        <v>608.29999999999995</v>
      </c>
      <c r="AO214" s="15">
        <v>38436.699999999997</v>
      </c>
      <c r="AP214" s="3">
        <v>243</v>
      </c>
    </row>
    <row r="215" spans="1:42" x14ac:dyDescent="0.3">
      <c r="A215" s="3" t="s">
        <v>49</v>
      </c>
      <c r="B215" s="3" t="s">
        <v>48</v>
      </c>
      <c r="C215" s="10">
        <v>3</v>
      </c>
      <c r="D215" s="11">
        <v>44686</v>
      </c>
      <c r="E215" s="22">
        <v>44452</v>
      </c>
      <c r="F215" s="13">
        <v>44</v>
      </c>
      <c r="G215" s="14">
        <v>2</v>
      </c>
      <c r="H215" s="3"/>
      <c r="I215" s="3" t="s">
        <v>45</v>
      </c>
      <c r="J215" s="15">
        <v>440508.49109999998</v>
      </c>
      <c r="K215" s="15">
        <v>5811431.4989999998</v>
      </c>
      <c r="L215" s="15">
        <v>2.36686</v>
      </c>
      <c r="M215" s="15">
        <v>2623.0675000000001</v>
      </c>
      <c r="N215" s="15">
        <v>62.084335430499998</v>
      </c>
      <c r="O215">
        <v>8.5999999999999993E-2</v>
      </c>
      <c r="P215" s="15">
        <v>95.973839999999996</v>
      </c>
      <c r="Q215" s="15">
        <v>2.7326999999999999</v>
      </c>
      <c r="R215" s="15">
        <v>1.2934600000000001</v>
      </c>
      <c r="S215" s="15">
        <v>86.064599999999999</v>
      </c>
      <c r="T215" s="15">
        <v>59.745379999999997</v>
      </c>
      <c r="U215" s="15">
        <v>3.4709999999999998E-2</v>
      </c>
      <c r="V215" s="15">
        <v>818</v>
      </c>
      <c r="W215" s="15">
        <v>721</v>
      </c>
      <c r="X215" s="15">
        <v>1188</v>
      </c>
      <c r="Y215" s="15">
        <v>3578</v>
      </c>
      <c r="Z215" s="15">
        <f t="shared" si="42"/>
        <v>0.66457315654803439</v>
      </c>
      <c r="AA215" s="15">
        <f t="shared" si="43"/>
        <v>1.3291463130960688</v>
      </c>
      <c r="AB215" s="15">
        <f t="shared" si="44"/>
        <v>0.24463069669984286</v>
      </c>
      <c r="AC215" s="15">
        <f t="shared" si="45"/>
        <v>0.62784349408553231</v>
      </c>
      <c r="AD215" s="15">
        <f t="shared" si="46"/>
        <v>0.5014687368862778</v>
      </c>
      <c r="AE215" s="15">
        <f t="shared" si="47"/>
        <v>1.345255584435153</v>
      </c>
      <c r="AF215" s="15">
        <f t="shared" si="48"/>
        <v>0.55594324261456152</v>
      </c>
      <c r="AG215" s="15">
        <f t="shared" si="49"/>
        <v>0.7984682900109874</v>
      </c>
      <c r="AH215" s="15">
        <f t="shared" si="50"/>
        <v>2.0117845117845117</v>
      </c>
      <c r="AI215" s="15">
        <f t="shared" si="51"/>
        <v>3.3740831295843519</v>
      </c>
      <c r="AJ215" s="15">
        <f t="shared" si="52"/>
        <v>1.6227771559889643</v>
      </c>
      <c r="AK215" s="15">
        <f t="shared" si="53"/>
        <v>1.0044137782865965</v>
      </c>
      <c r="AL215" s="15">
        <f t="shared" si="54"/>
        <v>3.0117845117845117</v>
      </c>
      <c r="AM215" s="15">
        <f t="shared" si="55"/>
        <v>4.9625520110957</v>
      </c>
      <c r="AN215" s="15">
        <v>569.20000000000005</v>
      </c>
      <c r="AO215" s="15">
        <v>36012.199999999997</v>
      </c>
      <c r="AP215" s="3">
        <v>234</v>
      </c>
    </row>
    <row r="216" spans="1:42" x14ac:dyDescent="0.3">
      <c r="A216" s="3" t="s">
        <v>50</v>
      </c>
      <c r="B216" s="3" t="s">
        <v>48</v>
      </c>
      <c r="C216" s="10">
        <v>3</v>
      </c>
      <c r="D216" s="11">
        <v>44686</v>
      </c>
      <c r="E216" s="22">
        <v>44452</v>
      </c>
      <c r="F216" s="13">
        <v>44</v>
      </c>
      <c r="G216" s="14">
        <v>2</v>
      </c>
      <c r="H216" s="3"/>
      <c r="I216" s="3" t="s">
        <v>47</v>
      </c>
      <c r="J216" s="15">
        <v>440509.31890000001</v>
      </c>
      <c r="K216" s="15">
        <v>5811395.6880000001</v>
      </c>
      <c r="L216" s="15">
        <v>2.0905800000000001</v>
      </c>
      <c r="M216" s="15">
        <v>2837.60365</v>
      </c>
      <c r="N216" s="15">
        <v>59.32237438616999</v>
      </c>
      <c r="O216">
        <v>0.105</v>
      </c>
      <c r="P216" s="15">
        <v>93.124560000000002</v>
      </c>
      <c r="Q216" s="15">
        <v>5.0293299999999999</v>
      </c>
      <c r="R216" s="15">
        <v>1.8461099999999999</v>
      </c>
      <c r="S216" s="15">
        <v>86.543629999999993</v>
      </c>
      <c r="T216" s="15">
        <v>337.25491</v>
      </c>
      <c r="U216" s="15">
        <v>4.199E-2</v>
      </c>
      <c r="V216" s="15">
        <v>791</v>
      </c>
      <c r="W216" s="15">
        <v>722</v>
      </c>
      <c r="X216" s="15">
        <v>1082</v>
      </c>
      <c r="Y216" s="15">
        <v>3617</v>
      </c>
      <c r="Z216" s="15">
        <f t="shared" si="42"/>
        <v>0.66720442498271493</v>
      </c>
      <c r="AA216" s="15">
        <f t="shared" si="43"/>
        <v>1.3344088499654299</v>
      </c>
      <c r="AB216" s="15">
        <f t="shared" si="44"/>
        <v>0.19955654101995565</v>
      </c>
      <c r="AC216" s="15">
        <f t="shared" si="45"/>
        <v>0.64110707803992739</v>
      </c>
      <c r="AD216" s="15">
        <f t="shared" si="46"/>
        <v>0.53947648435837414</v>
      </c>
      <c r="AE216" s="15">
        <f t="shared" si="47"/>
        <v>1.3526014801525004</v>
      </c>
      <c r="AF216" s="15">
        <f t="shared" si="48"/>
        <v>0.58423599907812862</v>
      </c>
      <c r="AG216" s="15">
        <f t="shared" si="49"/>
        <v>0.80036497361334114</v>
      </c>
      <c r="AH216" s="15">
        <f t="shared" si="50"/>
        <v>2.3428835489833642</v>
      </c>
      <c r="AI216" s="15">
        <f t="shared" si="51"/>
        <v>3.5726927939317319</v>
      </c>
      <c r="AJ216" s="15">
        <f t="shared" si="52"/>
        <v>1.6356302885717469</v>
      </c>
      <c r="AK216" s="15">
        <f t="shared" si="53"/>
        <v>1.1242466723395785</v>
      </c>
      <c r="AL216" s="15">
        <f t="shared" si="54"/>
        <v>3.3428835489833642</v>
      </c>
      <c r="AM216" s="15">
        <f t="shared" si="55"/>
        <v>5.0096952908587253</v>
      </c>
      <c r="AN216" s="15">
        <v>569.20000000000005</v>
      </c>
      <c r="AO216" s="15">
        <v>36012.199999999997</v>
      </c>
      <c r="AP216" s="3">
        <v>234</v>
      </c>
    </row>
    <row r="217" spans="1:42" x14ac:dyDescent="0.3">
      <c r="A217" s="3">
        <v>68</v>
      </c>
      <c r="B217" s="3" t="s">
        <v>48</v>
      </c>
      <c r="C217" s="10">
        <v>3</v>
      </c>
      <c r="D217" s="11">
        <v>44686</v>
      </c>
      <c r="E217" s="22">
        <v>44454</v>
      </c>
      <c r="F217" s="13">
        <v>44</v>
      </c>
      <c r="G217" s="14">
        <v>2</v>
      </c>
      <c r="H217" s="3"/>
      <c r="I217" s="10" t="s">
        <v>43</v>
      </c>
      <c r="J217" s="15">
        <v>441626.3284</v>
      </c>
      <c r="K217" s="15">
        <v>5811093.9000000004</v>
      </c>
      <c r="L217" s="15">
        <v>1.62571</v>
      </c>
      <c r="M217" s="15">
        <v>4079.4902000000002</v>
      </c>
      <c r="N217" s="15">
        <v>66.320680130420001</v>
      </c>
      <c r="O217" s="29">
        <v>0.14300000667572019</v>
      </c>
      <c r="P217" s="15">
        <v>81.188680000000005</v>
      </c>
      <c r="Q217" s="15">
        <v>14.301729999999999</v>
      </c>
      <c r="R217" s="15">
        <v>4.5095900000000002</v>
      </c>
      <c r="S217" s="15">
        <v>71.510559999999998</v>
      </c>
      <c r="T217" s="15">
        <v>105.6438</v>
      </c>
      <c r="U217" s="15">
        <v>3.243E-2</v>
      </c>
      <c r="V217" s="15">
        <v>785</v>
      </c>
      <c r="W217" s="15">
        <v>644</v>
      </c>
      <c r="X217" s="15">
        <v>1082</v>
      </c>
      <c r="Y217" s="15">
        <v>3900</v>
      </c>
      <c r="Z217" s="15">
        <f t="shared" si="42"/>
        <v>0.71654929577464788</v>
      </c>
      <c r="AA217" s="15">
        <f t="shared" si="43"/>
        <v>1.4330985915492958</v>
      </c>
      <c r="AB217" s="15">
        <f t="shared" si="44"/>
        <v>0.25376593279258403</v>
      </c>
      <c r="AC217" s="15">
        <f t="shared" si="45"/>
        <v>0.66488794023479192</v>
      </c>
      <c r="AD217" s="15">
        <f t="shared" si="46"/>
        <v>0.56563629064632681</v>
      </c>
      <c r="AE217" s="15">
        <f t="shared" si="47"/>
        <v>1.4945103367238277</v>
      </c>
      <c r="AF217" s="15">
        <f t="shared" si="48"/>
        <v>0.62015845070422537</v>
      </c>
      <c r="AG217" s="15">
        <f t="shared" si="49"/>
        <v>0.83485411888204908</v>
      </c>
      <c r="AH217" s="15">
        <f t="shared" si="50"/>
        <v>2.6044362292051755</v>
      </c>
      <c r="AI217" s="15">
        <f t="shared" si="51"/>
        <v>3.968152866242038</v>
      </c>
      <c r="AJ217" s="15">
        <f t="shared" si="52"/>
        <v>1.9033659736290121</v>
      </c>
      <c r="AK217" s="15">
        <f t="shared" si="53"/>
        <v>1.2137395305058338</v>
      </c>
      <c r="AL217" s="15">
        <f t="shared" si="54"/>
        <v>3.6044362292051755</v>
      </c>
      <c r="AM217" s="15">
        <f t="shared" si="55"/>
        <v>6.0559006211180124</v>
      </c>
      <c r="AN217" s="15">
        <v>569.20000000000005</v>
      </c>
      <c r="AO217" s="15">
        <v>36012.199999999997</v>
      </c>
      <c r="AP217" s="3">
        <v>232</v>
      </c>
    </row>
    <row r="218" spans="1:42" x14ac:dyDescent="0.3">
      <c r="A218" s="3">
        <v>90</v>
      </c>
      <c r="B218" s="3" t="s">
        <v>48</v>
      </c>
      <c r="C218" s="10">
        <v>3</v>
      </c>
      <c r="D218" s="11">
        <v>44686</v>
      </c>
      <c r="E218" s="22">
        <v>44454</v>
      </c>
      <c r="F218" s="13">
        <v>44</v>
      </c>
      <c r="G218" s="14">
        <v>2</v>
      </c>
      <c r="H218" s="3"/>
      <c r="I218" s="10" t="s">
        <v>43</v>
      </c>
      <c r="J218" s="15">
        <v>441853.3971</v>
      </c>
      <c r="K218" s="15">
        <v>5811175.7319999998</v>
      </c>
      <c r="L218" s="15">
        <v>1.8103400000000001</v>
      </c>
      <c r="M218" s="15">
        <v>4627.0221000000001</v>
      </c>
      <c r="N218" s="15">
        <v>83.764831885140012</v>
      </c>
      <c r="O218" s="29">
        <v>9.8000004887580872E-2</v>
      </c>
      <c r="P218" s="15">
        <v>80.054869999999994</v>
      </c>
      <c r="Q218" s="15">
        <v>15.05101</v>
      </c>
      <c r="R218" s="15">
        <v>4.8941100000000004</v>
      </c>
      <c r="S218" s="15">
        <v>70.375609999999995</v>
      </c>
      <c r="T218" s="15">
        <v>255.94833</v>
      </c>
      <c r="U218" s="15">
        <v>1.03E-2</v>
      </c>
      <c r="V218" s="15">
        <v>740</v>
      </c>
      <c r="W218" s="15">
        <v>544</v>
      </c>
      <c r="X218" s="15">
        <v>1105</v>
      </c>
      <c r="Y218" s="15">
        <v>3782</v>
      </c>
      <c r="Z218" s="15">
        <f t="shared" si="42"/>
        <v>0.74849745723532135</v>
      </c>
      <c r="AA218" s="15">
        <f t="shared" si="43"/>
        <v>1.4969949144706427</v>
      </c>
      <c r="AB218" s="15">
        <f t="shared" si="44"/>
        <v>0.34020618556701032</v>
      </c>
      <c r="AC218" s="15">
        <f t="shared" si="45"/>
        <v>0.67271118973905353</v>
      </c>
      <c r="AD218" s="15">
        <f t="shared" si="46"/>
        <v>0.54777982402291792</v>
      </c>
      <c r="AE218" s="15">
        <f t="shared" si="47"/>
        <v>1.590810832055968</v>
      </c>
      <c r="AF218" s="15">
        <f t="shared" si="48"/>
        <v>0.61881645862228385</v>
      </c>
      <c r="AG218" s="15">
        <f t="shared" si="49"/>
        <v>0.85614447896477941</v>
      </c>
      <c r="AH218" s="15">
        <f t="shared" si="50"/>
        <v>2.4226244343891401</v>
      </c>
      <c r="AI218" s="15">
        <f t="shared" si="51"/>
        <v>4.1108108108108112</v>
      </c>
      <c r="AJ218" s="15">
        <f t="shared" si="52"/>
        <v>2.110737067444048</v>
      </c>
      <c r="AK218" s="15">
        <f t="shared" si="53"/>
        <v>1.1519829800579973</v>
      </c>
      <c r="AL218" s="15">
        <f t="shared" si="54"/>
        <v>3.4226244343891401</v>
      </c>
      <c r="AM218" s="15">
        <f t="shared" si="55"/>
        <v>6.9522058823529411</v>
      </c>
      <c r="AN218" s="15">
        <v>569.20000000000005</v>
      </c>
      <c r="AO218" s="15">
        <v>36012.199999999997</v>
      </c>
      <c r="AP218" s="3">
        <v>232</v>
      </c>
    </row>
    <row r="219" spans="1:42" x14ac:dyDescent="0.3">
      <c r="A219" s="3">
        <v>110</v>
      </c>
      <c r="B219" s="3" t="s">
        <v>48</v>
      </c>
      <c r="C219" s="10">
        <v>3</v>
      </c>
      <c r="D219" s="11">
        <v>44686</v>
      </c>
      <c r="E219" s="22">
        <v>44454</v>
      </c>
      <c r="F219" s="13">
        <v>44</v>
      </c>
      <c r="G219" s="14">
        <v>2</v>
      </c>
      <c r="H219" s="3"/>
      <c r="I219" s="10" t="s">
        <v>43</v>
      </c>
      <c r="J219" s="15">
        <v>442106.27409999998</v>
      </c>
      <c r="K219" s="15">
        <v>5811347.9939999999</v>
      </c>
      <c r="L219" s="15">
        <v>1.71286</v>
      </c>
      <c r="M219" s="15">
        <v>4554.7375000000002</v>
      </c>
      <c r="N219" s="15">
        <v>78.016276742500011</v>
      </c>
      <c r="O219" s="29">
        <v>0.15300001204013819</v>
      </c>
      <c r="P219" s="15">
        <v>80.690089999999998</v>
      </c>
      <c r="Q219" s="15">
        <v>14.632379999999999</v>
      </c>
      <c r="R219" s="15">
        <v>4.6775200000000003</v>
      </c>
      <c r="S219" s="15">
        <v>69.918800000000005</v>
      </c>
      <c r="T219" s="15">
        <v>224.99327</v>
      </c>
      <c r="U219" s="15">
        <v>2.2970000000000001E-2</v>
      </c>
      <c r="V219" s="15">
        <v>707</v>
      </c>
      <c r="W219" s="15">
        <v>538</v>
      </c>
      <c r="X219" s="15">
        <v>949</v>
      </c>
      <c r="Y219" s="15">
        <v>3569</v>
      </c>
      <c r="Z219" s="15">
        <f t="shared" si="42"/>
        <v>0.73800827854881912</v>
      </c>
      <c r="AA219" s="15">
        <f t="shared" si="43"/>
        <v>1.4760165570976382</v>
      </c>
      <c r="AB219" s="15">
        <f t="shared" si="44"/>
        <v>0.27639542703429726</v>
      </c>
      <c r="AC219" s="15">
        <f t="shared" si="45"/>
        <v>0.66931711880261924</v>
      </c>
      <c r="AD219" s="15">
        <f t="shared" si="46"/>
        <v>0.5799026117751217</v>
      </c>
      <c r="AE219" s="15">
        <f t="shared" si="47"/>
        <v>1.5587714967497737</v>
      </c>
      <c r="AF219" s="15">
        <f t="shared" si="48"/>
        <v>0.63793523252982709</v>
      </c>
      <c r="AG219" s="15">
        <f t="shared" si="49"/>
        <v>0.84923955845761157</v>
      </c>
      <c r="AH219" s="15">
        <f t="shared" si="50"/>
        <v>2.7608008429926238</v>
      </c>
      <c r="AI219" s="15">
        <f t="shared" si="51"/>
        <v>4.0480905233380478</v>
      </c>
      <c r="AJ219" s="15">
        <f t="shared" si="52"/>
        <v>2.0390714649528321</v>
      </c>
      <c r="AK219" s="15">
        <f t="shared" si="53"/>
        <v>1.2653045560031704</v>
      </c>
      <c r="AL219" s="15">
        <f t="shared" si="54"/>
        <v>3.7608008429926238</v>
      </c>
      <c r="AM219" s="15">
        <f t="shared" si="55"/>
        <v>6.6338289962825279</v>
      </c>
      <c r="AN219" s="15">
        <v>569.20000000000005</v>
      </c>
      <c r="AO219" s="15">
        <v>36012.199999999997</v>
      </c>
      <c r="AP219" s="3">
        <v>232</v>
      </c>
    </row>
    <row r="220" spans="1:42" x14ac:dyDescent="0.3">
      <c r="A220" s="3">
        <v>21</v>
      </c>
      <c r="B220" s="3" t="s">
        <v>51</v>
      </c>
      <c r="C220" s="10">
        <v>4</v>
      </c>
      <c r="D220" s="11">
        <v>44686</v>
      </c>
      <c r="E220" s="22">
        <v>44459</v>
      </c>
      <c r="F220" s="13">
        <v>47</v>
      </c>
      <c r="G220" s="14">
        <v>2</v>
      </c>
      <c r="H220" s="3"/>
      <c r="I220" s="10" t="s">
        <v>43</v>
      </c>
      <c r="J220" s="15">
        <v>441279.21549999999</v>
      </c>
      <c r="K220" s="15">
        <v>5810968.1059999997</v>
      </c>
      <c r="L220" s="15">
        <v>1.68852</v>
      </c>
      <c r="M220" s="15">
        <v>8481.5150000000012</v>
      </c>
      <c r="N220" s="15">
        <v>143.21207707799999</v>
      </c>
      <c r="O220" s="29">
        <v>0.23200000822544101</v>
      </c>
      <c r="P220" s="15">
        <v>71.288929999999993</v>
      </c>
      <c r="Q220" s="15">
        <v>20.53997</v>
      </c>
      <c r="R220" s="15">
        <v>8.1710999999999991</v>
      </c>
      <c r="S220" s="15">
        <v>78.264690000000002</v>
      </c>
      <c r="T220" s="15">
        <v>164.25137000000001</v>
      </c>
      <c r="U220" s="15">
        <v>5.0599999999999999E-2</v>
      </c>
      <c r="V220" s="15">
        <v>633</v>
      </c>
      <c r="W220" s="15">
        <v>432</v>
      </c>
      <c r="X220" s="15">
        <v>881</v>
      </c>
      <c r="Y220" s="15">
        <v>4715</v>
      </c>
      <c r="Z220" s="15">
        <f t="shared" si="42"/>
        <v>0.8321352244025646</v>
      </c>
      <c r="AA220" s="15">
        <f t="shared" si="43"/>
        <v>1.6642704488051292</v>
      </c>
      <c r="AB220" s="15">
        <f t="shared" si="44"/>
        <v>0.34196496572734197</v>
      </c>
      <c r="AC220" s="15">
        <f t="shared" si="45"/>
        <v>0.76327599102468213</v>
      </c>
      <c r="AD220" s="15">
        <f t="shared" si="46"/>
        <v>0.68513223731236594</v>
      </c>
      <c r="AE220" s="15">
        <f t="shared" si="47"/>
        <v>1.8612675566680572</v>
      </c>
      <c r="AF220" s="15">
        <f t="shared" si="48"/>
        <v>0.74489994171361962</v>
      </c>
      <c r="AG220" s="15">
        <f t="shared" si="49"/>
        <v>0.90836869193935854</v>
      </c>
      <c r="AH220" s="15">
        <f t="shared" si="50"/>
        <v>4.3518728717366626</v>
      </c>
      <c r="AI220" s="15">
        <f t="shared" si="51"/>
        <v>6.4486571879936809</v>
      </c>
      <c r="AJ220" s="15">
        <f t="shared" si="52"/>
        <v>2.8722954936856206</v>
      </c>
      <c r="AK220" s="15">
        <f t="shared" si="53"/>
        <v>1.7267334470357405</v>
      </c>
      <c r="AL220" s="15">
        <f t="shared" si="54"/>
        <v>5.3518728717366626</v>
      </c>
      <c r="AM220" s="15">
        <f t="shared" si="55"/>
        <v>10.914351851851851</v>
      </c>
      <c r="AN220" s="15">
        <v>560.79999999999995</v>
      </c>
      <c r="AO220" s="15">
        <v>34588.199999999997</v>
      </c>
      <c r="AP220" s="3">
        <v>227</v>
      </c>
    </row>
    <row r="221" spans="1:42" x14ac:dyDescent="0.3">
      <c r="A221" s="3">
        <v>39</v>
      </c>
      <c r="B221" s="3" t="s">
        <v>51</v>
      </c>
      <c r="C221" s="10">
        <v>4</v>
      </c>
      <c r="D221" s="11">
        <v>44686</v>
      </c>
      <c r="E221" s="22">
        <v>44459</v>
      </c>
      <c r="F221" s="13">
        <v>47</v>
      </c>
      <c r="G221" s="14">
        <v>2</v>
      </c>
      <c r="H221" s="3"/>
      <c r="I221" s="10" t="s">
        <v>43</v>
      </c>
      <c r="J221" s="15">
        <v>441424.33429999999</v>
      </c>
      <c r="K221" s="15">
        <v>5811128.5609999998</v>
      </c>
      <c r="L221" s="15">
        <v>1.40198</v>
      </c>
      <c r="M221" s="15">
        <v>6683.665</v>
      </c>
      <c r="N221" s="15">
        <v>93.703646567000007</v>
      </c>
      <c r="O221" s="29">
        <v>0.1940000057220459</v>
      </c>
      <c r="P221" s="15">
        <v>69.957449999999994</v>
      </c>
      <c r="Q221" s="15">
        <v>21.328289999999999</v>
      </c>
      <c r="R221" s="15">
        <v>8.7142599999999995</v>
      </c>
      <c r="S221" s="15">
        <v>76.380039999999994</v>
      </c>
      <c r="T221" s="15">
        <v>258.69006000000002</v>
      </c>
      <c r="U221" s="15">
        <v>3.8219999999999997E-2</v>
      </c>
      <c r="V221" s="15">
        <v>670</v>
      </c>
      <c r="W221" s="15">
        <v>459</v>
      </c>
      <c r="X221" s="15">
        <v>963</v>
      </c>
      <c r="Y221" s="15">
        <v>4456</v>
      </c>
      <c r="Z221" s="15">
        <f t="shared" si="42"/>
        <v>0.81322482197355039</v>
      </c>
      <c r="AA221" s="15">
        <f t="shared" si="43"/>
        <v>1.6264496439471008</v>
      </c>
      <c r="AB221" s="15">
        <f t="shared" si="44"/>
        <v>0.35443037974683544</v>
      </c>
      <c r="AC221" s="15">
        <f t="shared" si="45"/>
        <v>0.73858759266484586</v>
      </c>
      <c r="AD221" s="15">
        <f t="shared" si="46"/>
        <v>0.644583871563019</v>
      </c>
      <c r="AE221" s="15">
        <f t="shared" si="47"/>
        <v>1.7976648796459538</v>
      </c>
      <c r="AF221" s="15">
        <f t="shared" si="48"/>
        <v>0.71068158697863681</v>
      </c>
      <c r="AG221" s="15">
        <f t="shared" si="49"/>
        <v>0.89698245007457444</v>
      </c>
      <c r="AH221" s="15">
        <f t="shared" si="50"/>
        <v>3.6272066458982346</v>
      </c>
      <c r="AI221" s="15">
        <f t="shared" si="51"/>
        <v>5.6507462686567163</v>
      </c>
      <c r="AJ221" s="15">
        <f t="shared" si="52"/>
        <v>2.661129714657207</v>
      </c>
      <c r="AK221" s="15">
        <f t="shared" si="53"/>
        <v>1.5290647150373318</v>
      </c>
      <c r="AL221" s="15">
        <f t="shared" si="54"/>
        <v>4.6272066458982346</v>
      </c>
      <c r="AM221" s="15">
        <f t="shared" si="55"/>
        <v>9.7080610021786491</v>
      </c>
      <c r="AN221" s="15">
        <v>560.79999999999995</v>
      </c>
      <c r="AO221" s="15">
        <v>34588.199999999997</v>
      </c>
      <c r="AP221" s="3">
        <v>227</v>
      </c>
    </row>
    <row r="222" spans="1:42" x14ac:dyDescent="0.3">
      <c r="A222" s="3">
        <v>73</v>
      </c>
      <c r="B222" s="3" t="s">
        <v>51</v>
      </c>
      <c r="C222" s="10">
        <v>4</v>
      </c>
      <c r="D222" s="11">
        <v>44686</v>
      </c>
      <c r="E222" s="22">
        <v>44459</v>
      </c>
      <c r="F222" s="13">
        <v>47</v>
      </c>
      <c r="G222" s="14">
        <v>2</v>
      </c>
      <c r="H222" s="3"/>
      <c r="I222" s="10" t="s">
        <v>43</v>
      </c>
      <c r="J222" s="15">
        <v>441695.32919999998</v>
      </c>
      <c r="K222" s="15">
        <v>5811303.9369999999</v>
      </c>
      <c r="L222" s="15">
        <v>1.56514</v>
      </c>
      <c r="M222" s="15">
        <v>8377.2624999999989</v>
      </c>
      <c r="N222" s="15">
        <v>131.11588629249999</v>
      </c>
      <c r="O222" s="29">
        <v>0.12900000810623169</v>
      </c>
      <c r="P222" s="15">
        <v>70.073030000000003</v>
      </c>
      <c r="Q222" s="15">
        <v>21.26033</v>
      </c>
      <c r="R222" s="15">
        <v>8.6666399999999992</v>
      </c>
      <c r="S222" s="15">
        <v>74.784790000000001</v>
      </c>
      <c r="T222" s="15">
        <v>200.3768</v>
      </c>
      <c r="U222" s="15">
        <v>4.6629999999999998E-2</v>
      </c>
      <c r="V222" s="15">
        <v>632</v>
      </c>
      <c r="W222" s="15">
        <v>410</v>
      </c>
      <c r="X222" s="15">
        <v>921</v>
      </c>
      <c r="Y222" s="15">
        <v>4640</v>
      </c>
      <c r="Z222" s="15">
        <f t="shared" si="42"/>
        <v>0.83762376237623759</v>
      </c>
      <c r="AA222" s="15">
        <f t="shared" si="43"/>
        <v>1.6752475247524752</v>
      </c>
      <c r="AB222" s="15">
        <f t="shared" si="44"/>
        <v>0.38392186326070621</v>
      </c>
      <c r="AC222" s="15">
        <f t="shared" si="45"/>
        <v>0.76024279210925649</v>
      </c>
      <c r="AD222" s="15">
        <f t="shared" si="46"/>
        <v>0.66876461068153215</v>
      </c>
      <c r="AE222" s="15">
        <f t="shared" si="47"/>
        <v>1.88</v>
      </c>
      <c r="AF222" s="15">
        <f t="shared" si="48"/>
        <v>0.73643564356435642</v>
      </c>
      <c r="AG222" s="15">
        <f t="shared" si="49"/>
        <v>0.91162924985292193</v>
      </c>
      <c r="AH222" s="15">
        <f t="shared" si="50"/>
        <v>4.0380021715526597</v>
      </c>
      <c r="AI222" s="15">
        <f t="shared" si="51"/>
        <v>6.3417721518987342</v>
      </c>
      <c r="AJ222" s="15">
        <f t="shared" si="52"/>
        <v>2.9396982236241924</v>
      </c>
      <c r="AK222" s="15">
        <f t="shared" si="53"/>
        <v>1.6433115803734835</v>
      </c>
      <c r="AL222" s="15">
        <f t="shared" si="54"/>
        <v>5.0380021715526597</v>
      </c>
      <c r="AM222" s="15">
        <f t="shared" si="55"/>
        <v>11.317073170731707</v>
      </c>
      <c r="AN222" s="15">
        <v>560.79999999999995</v>
      </c>
      <c r="AO222" s="15">
        <v>34588.199999999997</v>
      </c>
      <c r="AP222" s="3">
        <v>227</v>
      </c>
    </row>
    <row r="223" spans="1:42" x14ac:dyDescent="0.3">
      <c r="A223" s="3" t="s">
        <v>52</v>
      </c>
      <c r="B223" s="3" t="s">
        <v>51</v>
      </c>
      <c r="C223" s="10">
        <v>4</v>
      </c>
      <c r="D223" s="11">
        <v>44686</v>
      </c>
      <c r="E223" s="22">
        <v>44459</v>
      </c>
      <c r="F223" s="13">
        <v>47</v>
      </c>
      <c r="G223" s="14">
        <v>2</v>
      </c>
      <c r="H223" s="3"/>
      <c r="I223" s="3" t="s">
        <v>45</v>
      </c>
      <c r="J223" s="15">
        <v>440156.92800000001</v>
      </c>
      <c r="K223" s="15">
        <v>5810664.8279999997</v>
      </c>
      <c r="L223" s="15">
        <v>1.68533</v>
      </c>
      <c r="M223" s="15">
        <v>5952.5724999999993</v>
      </c>
      <c r="N223" s="15">
        <v>100.32049011425001</v>
      </c>
      <c r="O223" s="29">
        <v>0.2230000048875809</v>
      </c>
      <c r="P223" s="15">
        <v>69.892949999999999</v>
      </c>
      <c r="Q223" s="15">
        <v>23.576039999999999</v>
      </c>
      <c r="R223" s="15">
        <v>6.5310100000000002</v>
      </c>
      <c r="S223" s="15">
        <v>82.944310000000002</v>
      </c>
      <c r="T223" s="15">
        <v>216.57092</v>
      </c>
      <c r="U223" s="15">
        <v>4.82E-2</v>
      </c>
      <c r="V223" s="15">
        <v>617</v>
      </c>
      <c r="W223" s="15">
        <v>443</v>
      </c>
      <c r="X223" s="15">
        <v>893</v>
      </c>
      <c r="Y223" s="15">
        <v>4169</v>
      </c>
      <c r="Z223" s="15">
        <f t="shared" si="42"/>
        <v>0.80789245446660884</v>
      </c>
      <c r="AA223" s="15">
        <f t="shared" si="43"/>
        <v>1.6157849089332177</v>
      </c>
      <c r="AB223" s="15">
        <f t="shared" si="44"/>
        <v>0.33682634730538924</v>
      </c>
      <c r="AC223" s="15">
        <f t="shared" si="45"/>
        <v>0.74216464688675299</v>
      </c>
      <c r="AD223" s="15">
        <f t="shared" si="46"/>
        <v>0.64717502963255635</v>
      </c>
      <c r="AE223" s="15">
        <f t="shared" si="47"/>
        <v>1.7799816555835819</v>
      </c>
      <c r="AF223" s="15">
        <f t="shared" si="48"/>
        <v>0.71032090199479614</v>
      </c>
      <c r="AG223" s="15">
        <f t="shared" si="49"/>
        <v>0.89372811487464787</v>
      </c>
      <c r="AH223" s="15">
        <f t="shared" si="50"/>
        <v>3.6685330347144456</v>
      </c>
      <c r="AI223" s="15">
        <f t="shared" si="51"/>
        <v>5.7568881685575368</v>
      </c>
      <c r="AJ223" s="15">
        <f t="shared" si="52"/>
        <v>2.6067317287196503</v>
      </c>
      <c r="AK223" s="15">
        <f t="shared" si="53"/>
        <v>1.5408384001735329</v>
      </c>
      <c r="AL223" s="15">
        <f t="shared" si="54"/>
        <v>4.6685330347144456</v>
      </c>
      <c r="AM223" s="15">
        <f t="shared" si="55"/>
        <v>9.4108352144469531</v>
      </c>
      <c r="AN223" s="15">
        <v>560.79999999999995</v>
      </c>
      <c r="AO223" s="15">
        <v>34588.199999999997</v>
      </c>
      <c r="AP223" s="3">
        <v>227</v>
      </c>
    </row>
    <row r="224" spans="1:42" x14ac:dyDescent="0.3">
      <c r="A224" s="3" t="s">
        <v>53</v>
      </c>
      <c r="B224" s="3" t="s">
        <v>51</v>
      </c>
      <c r="C224" s="10">
        <v>4</v>
      </c>
      <c r="D224" s="11">
        <v>44686</v>
      </c>
      <c r="E224" s="22">
        <v>44459</v>
      </c>
      <c r="F224" s="13">
        <v>47</v>
      </c>
      <c r="G224" s="14">
        <v>2</v>
      </c>
      <c r="H224" s="3"/>
      <c r="I224" s="3" t="s">
        <v>47</v>
      </c>
      <c r="J224" s="15">
        <v>440192.64199999999</v>
      </c>
      <c r="K224" s="15">
        <v>5810660.3679999998</v>
      </c>
      <c r="L224" s="15">
        <v>1.43787</v>
      </c>
      <c r="M224" s="15">
        <v>5766.6671999999999</v>
      </c>
      <c r="N224" s="15">
        <v>82.917177668639994</v>
      </c>
      <c r="O224" s="29">
        <v>0.2200000137090683</v>
      </c>
      <c r="P224" s="15">
        <v>70.915099999999995</v>
      </c>
      <c r="Q224" s="15">
        <v>22.91797</v>
      </c>
      <c r="R224" s="15">
        <v>6.1669299999999998</v>
      </c>
      <c r="S224" s="15">
        <v>82.570009999999996</v>
      </c>
      <c r="T224" s="15">
        <v>163.81129000000001</v>
      </c>
      <c r="U224" s="15">
        <v>4.0320000000000002E-2</v>
      </c>
      <c r="V224" s="15">
        <v>634</v>
      </c>
      <c r="W224" s="15">
        <v>423</v>
      </c>
      <c r="X224" s="15">
        <v>905</v>
      </c>
      <c r="Y224" s="15">
        <v>4185</v>
      </c>
      <c r="Z224" s="15">
        <f t="shared" si="42"/>
        <v>0.81640625</v>
      </c>
      <c r="AA224" s="15">
        <f t="shared" si="43"/>
        <v>1.6328125</v>
      </c>
      <c r="AB224" s="15">
        <f t="shared" si="44"/>
        <v>0.36295180722891568</v>
      </c>
      <c r="AC224" s="15">
        <f t="shared" si="45"/>
        <v>0.73687487030504251</v>
      </c>
      <c r="AD224" s="15">
        <f t="shared" si="46"/>
        <v>0.64440078585461691</v>
      </c>
      <c r="AE224" s="15">
        <f t="shared" si="47"/>
        <v>1.8082365607936632</v>
      </c>
      <c r="AF224" s="15">
        <f t="shared" si="48"/>
        <v>0.71180555555555558</v>
      </c>
      <c r="AG224" s="15">
        <f t="shared" si="49"/>
        <v>0.89891387482475693</v>
      </c>
      <c r="AH224" s="15">
        <f t="shared" si="50"/>
        <v>3.624309392265193</v>
      </c>
      <c r="AI224" s="15">
        <f t="shared" si="51"/>
        <v>5.6009463722397479</v>
      </c>
      <c r="AJ224" s="15">
        <f t="shared" si="52"/>
        <v>2.6945880058510978</v>
      </c>
      <c r="AK224" s="15">
        <f t="shared" si="53"/>
        <v>1.5282368339220067</v>
      </c>
      <c r="AL224" s="15">
        <f t="shared" si="54"/>
        <v>4.624309392265193</v>
      </c>
      <c r="AM224" s="15">
        <f t="shared" si="55"/>
        <v>9.8936170212765955</v>
      </c>
      <c r="AN224" s="15">
        <v>560.79999999999995</v>
      </c>
      <c r="AO224" s="15">
        <v>34588.199999999997</v>
      </c>
      <c r="AP224" s="3">
        <v>227</v>
      </c>
    </row>
    <row r="225" spans="1:42" x14ac:dyDescent="0.3">
      <c r="A225" s="3">
        <v>19</v>
      </c>
      <c r="B225" s="3" t="s">
        <v>61</v>
      </c>
      <c r="C225" s="10">
        <v>2</v>
      </c>
      <c r="D225" s="11">
        <v>44690</v>
      </c>
      <c r="E225" s="22">
        <v>44515</v>
      </c>
      <c r="F225" s="13">
        <v>33</v>
      </c>
      <c r="G225" s="14">
        <v>2</v>
      </c>
      <c r="H225" s="3"/>
      <c r="I225" s="10" t="s">
        <v>43</v>
      </c>
      <c r="J225" s="15">
        <v>441279.69689999998</v>
      </c>
      <c r="K225" s="15">
        <v>5811112.7120000003</v>
      </c>
      <c r="L225" s="15">
        <v>2.4400400000000002</v>
      </c>
      <c r="M225" s="15">
        <v>2102.2737000000002</v>
      </c>
      <c r="N225" s="15">
        <v>51.296319189479988</v>
      </c>
      <c r="O225" s="29">
        <v>0.17000000178813929</v>
      </c>
      <c r="P225" s="15">
        <v>71.41977</v>
      </c>
      <c r="Q225" s="15">
        <v>20.461870000000001</v>
      </c>
      <c r="R225" s="15">
        <v>8.1183700000000005</v>
      </c>
      <c r="S225" s="15">
        <v>78.454409999999996</v>
      </c>
      <c r="T225" s="15">
        <v>68.195570000000004</v>
      </c>
      <c r="U225" s="15">
        <v>2.6919999999999999E-2</v>
      </c>
      <c r="V225" s="15">
        <v>569</v>
      </c>
      <c r="W225" s="15">
        <v>416</v>
      </c>
      <c r="X225" s="15">
        <v>848</v>
      </c>
      <c r="Y225" s="15">
        <v>4239</v>
      </c>
      <c r="Z225" s="15">
        <f t="shared" si="42"/>
        <v>0.82126745435016113</v>
      </c>
      <c r="AA225" s="15">
        <f t="shared" si="43"/>
        <v>1.6425349087003223</v>
      </c>
      <c r="AB225" s="15">
        <f t="shared" si="44"/>
        <v>0.34177215189873417</v>
      </c>
      <c r="AC225" s="15">
        <f t="shared" si="45"/>
        <v>0.76331114808652245</v>
      </c>
      <c r="AD225" s="15">
        <f t="shared" si="46"/>
        <v>0.6666011401611952</v>
      </c>
      <c r="AE225" s="15">
        <f t="shared" si="47"/>
        <v>1.8245074832009776</v>
      </c>
      <c r="AF225" s="15">
        <f t="shared" si="48"/>
        <v>0.72846401718582166</v>
      </c>
      <c r="AG225" s="15">
        <f t="shared" si="49"/>
        <v>0.90185320665204927</v>
      </c>
      <c r="AH225" s="15">
        <f t="shared" si="50"/>
        <v>3.9988207547169807</v>
      </c>
      <c r="AI225" s="15">
        <f t="shared" si="51"/>
        <v>6.4499121265377859</v>
      </c>
      <c r="AJ225" s="15">
        <f t="shared" si="52"/>
        <v>2.7472475202379423</v>
      </c>
      <c r="AK225" s="15">
        <f t="shared" si="53"/>
        <v>1.6326721882835482</v>
      </c>
      <c r="AL225" s="15">
        <f t="shared" si="54"/>
        <v>4.9988207547169807</v>
      </c>
      <c r="AM225" s="15">
        <f t="shared" si="55"/>
        <v>10.189903846153847</v>
      </c>
      <c r="AN225" s="15">
        <v>345.3</v>
      </c>
      <c r="AO225" s="15">
        <v>28001.85</v>
      </c>
      <c r="AP225" s="3">
        <v>175</v>
      </c>
    </row>
    <row r="226" spans="1:42" x14ac:dyDescent="0.3">
      <c r="A226" s="3">
        <v>58</v>
      </c>
      <c r="B226" s="3" t="s">
        <v>61</v>
      </c>
      <c r="C226" s="10">
        <v>2</v>
      </c>
      <c r="D226" s="11">
        <v>44690</v>
      </c>
      <c r="E226" s="22">
        <v>44515</v>
      </c>
      <c r="F226" s="13">
        <v>33</v>
      </c>
      <c r="G226" s="14">
        <v>2</v>
      </c>
      <c r="H226" s="3"/>
      <c r="I226" s="10" t="s">
        <v>43</v>
      </c>
      <c r="J226" s="15">
        <v>441548.24329999997</v>
      </c>
      <c r="K226" s="15">
        <v>5811142.9850000003</v>
      </c>
      <c r="L226" s="15">
        <v>3.0022099999999998</v>
      </c>
      <c r="M226" s="15">
        <v>2796.8074999999999</v>
      </c>
      <c r="N226" s="15">
        <v>83.966034445749997</v>
      </c>
      <c r="O226" s="29">
        <v>0.16600000858306879</v>
      </c>
      <c r="P226" s="15">
        <v>71.773790000000005</v>
      </c>
      <c r="Q226" s="15">
        <v>20.249970000000001</v>
      </c>
      <c r="R226" s="15">
        <v>7.9762399999999998</v>
      </c>
      <c r="S226" s="15">
        <v>75.105099999999993</v>
      </c>
      <c r="T226" s="15">
        <v>108.43495</v>
      </c>
      <c r="U226" s="15">
        <v>2.3709999999999998E-2</v>
      </c>
      <c r="V226" s="15">
        <v>637</v>
      </c>
      <c r="W226" s="15">
        <v>457</v>
      </c>
      <c r="X226" s="15">
        <v>933</v>
      </c>
      <c r="Y226" s="15">
        <v>4528</v>
      </c>
      <c r="Z226" s="15">
        <f t="shared" si="42"/>
        <v>0.81664994984954864</v>
      </c>
      <c r="AA226" s="15">
        <f t="shared" si="43"/>
        <v>1.6332998996990973</v>
      </c>
      <c r="AB226" s="15">
        <f t="shared" si="44"/>
        <v>0.34244604316546762</v>
      </c>
      <c r="AC226" s="15">
        <f t="shared" si="45"/>
        <v>0.75333978702807358</v>
      </c>
      <c r="AD226" s="15">
        <f t="shared" si="46"/>
        <v>0.65830433986449366</v>
      </c>
      <c r="AE226" s="15">
        <f t="shared" si="47"/>
        <v>1.8090760425183974</v>
      </c>
      <c r="AF226" s="15">
        <f t="shared" si="48"/>
        <v>0.72116349047141426</v>
      </c>
      <c r="AG226" s="15">
        <f t="shared" si="49"/>
        <v>0.89906241727203451</v>
      </c>
      <c r="AH226" s="15">
        <f t="shared" si="50"/>
        <v>3.853161843515541</v>
      </c>
      <c r="AI226" s="15">
        <f t="shared" si="51"/>
        <v>6.1083202511773944</v>
      </c>
      <c r="AJ226" s="15">
        <f t="shared" si="52"/>
        <v>2.6971830453991124</v>
      </c>
      <c r="AK226" s="15">
        <f t="shared" si="53"/>
        <v>1.5926560092457358</v>
      </c>
      <c r="AL226" s="15">
        <f t="shared" si="54"/>
        <v>4.853161843515541</v>
      </c>
      <c r="AM226" s="15">
        <f t="shared" si="55"/>
        <v>9.908096280087527</v>
      </c>
      <c r="AN226" s="15">
        <v>345.3</v>
      </c>
      <c r="AO226" s="15">
        <v>28001.85</v>
      </c>
      <c r="AP226" s="3">
        <v>175</v>
      </c>
    </row>
    <row r="227" spans="1:42" x14ac:dyDescent="0.3">
      <c r="A227" s="3">
        <v>65</v>
      </c>
      <c r="B227" s="3" t="s">
        <v>61</v>
      </c>
      <c r="C227" s="10">
        <v>2</v>
      </c>
      <c r="D227" s="11">
        <v>44690</v>
      </c>
      <c r="E227" s="22">
        <v>44515</v>
      </c>
      <c r="F227" s="13">
        <v>33</v>
      </c>
      <c r="G227" s="14">
        <v>2</v>
      </c>
      <c r="H227" s="3"/>
      <c r="I227" s="10" t="s">
        <v>43</v>
      </c>
      <c r="J227" s="15">
        <v>441605.10269999999</v>
      </c>
      <c r="K227" s="15">
        <v>5811293.9809999997</v>
      </c>
      <c r="L227" s="15">
        <v>2.6811400000000001</v>
      </c>
      <c r="M227" s="15">
        <v>1903.60195</v>
      </c>
      <c r="N227" s="15">
        <v>51.038233322229999</v>
      </c>
      <c r="O227" s="29">
        <v>0.14400000870227811</v>
      </c>
      <c r="P227" s="15">
        <v>72.393249999999995</v>
      </c>
      <c r="Q227" s="15">
        <v>19.877199999999998</v>
      </c>
      <c r="R227" s="15">
        <v>7.7295499999999997</v>
      </c>
      <c r="S227" s="15">
        <v>73.472229999999996</v>
      </c>
      <c r="T227" s="15">
        <v>113.20462000000001</v>
      </c>
      <c r="U227" s="15">
        <v>1.9029999999999998E-2</v>
      </c>
      <c r="V227" s="15">
        <v>695</v>
      </c>
      <c r="W227" s="15">
        <v>537</v>
      </c>
      <c r="X227" s="15">
        <v>1058</v>
      </c>
      <c r="Y227" s="15">
        <v>4340</v>
      </c>
      <c r="Z227" s="15">
        <f t="shared" si="42"/>
        <v>0.77978265327045315</v>
      </c>
      <c r="AA227" s="15">
        <f t="shared" si="43"/>
        <v>1.5595653065409063</v>
      </c>
      <c r="AB227" s="15">
        <f t="shared" si="44"/>
        <v>0.32664576802507839</v>
      </c>
      <c r="AC227" s="15">
        <f t="shared" si="45"/>
        <v>0.7239324726911619</v>
      </c>
      <c r="AD227" s="15">
        <f t="shared" si="46"/>
        <v>0.60800296406076326</v>
      </c>
      <c r="AE227" s="15">
        <f t="shared" si="47"/>
        <v>1.688781128992149</v>
      </c>
      <c r="AF227" s="15">
        <f t="shared" si="48"/>
        <v>0.67295468525733038</v>
      </c>
      <c r="AG227" s="15">
        <f t="shared" si="49"/>
        <v>0.87625478890186059</v>
      </c>
      <c r="AH227" s="15">
        <f t="shared" si="50"/>
        <v>3.1020793950850658</v>
      </c>
      <c r="AI227" s="15">
        <f t="shared" si="51"/>
        <v>5.2446043165467628</v>
      </c>
      <c r="AJ227" s="15">
        <f t="shared" si="52"/>
        <v>2.349972633616769</v>
      </c>
      <c r="AK227" s="15">
        <f t="shared" si="53"/>
        <v>1.3733438997438112</v>
      </c>
      <c r="AL227" s="15">
        <f t="shared" si="54"/>
        <v>4.1020793950850658</v>
      </c>
      <c r="AM227" s="15">
        <f t="shared" si="55"/>
        <v>8.0819366852886407</v>
      </c>
      <c r="AN227" s="15">
        <v>345.3</v>
      </c>
      <c r="AO227" s="15">
        <v>28001.85</v>
      </c>
      <c r="AP227" s="3">
        <v>175</v>
      </c>
    </row>
    <row r="228" spans="1:42" x14ac:dyDescent="0.3">
      <c r="A228" s="3" t="s">
        <v>63</v>
      </c>
      <c r="B228" s="3" t="s">
        <v>61</v>
      </c>
      <c r="C228" s="10">
        <v>2</v>
      </c>
      <c r="D228" s="11">
        <v>44690</v>
      </c>
      <c r="E228" s="22">
        <v>44515</v>
      </c>
      <c r="F228" s="13">
        <v>33</v>
      </c>
      <c r="G228" s="14">
        <v>2</v>
      </c>
      <c r="H228" s="3"/>
      <c r="I228" s="3" t="s">
        <v>45</v>
      </c>
      <c r="J228" s="15">
        <v>439016.43810000003</v>
      </c>
      <c r="K228" s="15">
        <v>5810669.2319999998</v>
      </c>
      <c r="L228" s="15">
        <v>2.5460400000000001</v>
      </c>
      <c r="M228" s="15">
        <v>1985.3659500000001</v>
      </c>
      <c r="N228" s="15">
        <v>50.548211233380009</v>
      </c>
      <c r="O228" s="29">
        <v>0.1800000071525574</v>
      </c>
      <c r="P228" s="15">
        <v>68.270499999999998</v>
      </c>
      <c r="Q228" s="15">
        <v>24.526489999999999</v>
      </c>
      <c r="R228" s="15">
        <v>7.2030099999999999</v>
      </c>
      <c r="S228" s="15">
        <v>80.891540000000006</v>
      </c>
      <c r="T228" s="15">
        <v>82.879019999999997</v>
      </c>
      <c r="U228" s="15">
        <v>8.0430000000000001E-2</v>
      </c>
      <c r="V228" s="15">
        <v>650</v>
      </c>
      <c r="W228" s="15">
        <v>502</v>
      </c>
      <c r="X228" s="15">
        <v>1042</v>
      </c>
      <c r="Y228" s="15">
        <v>4401</v>
      </c>
      <c r="Z228" s="15">
        <f t="shared" si="42"/>
        <v>0.79522741178870082</v>
      </c>
      <c r="AA228" s="15">
        <f t="shared" si="43"/>
        <v>1.5904548235774016</v>
      </c>
      <c r="AB228" s="15">
        <f t="shared" si="44"/>
        <v>0.34974093264248707</v>
      </c>
      <c r="AC228" s="15">
        <f t="shared" si="45"/>
        <v>0.74262522272817266</v>
      </c>
      <c r="AD228" s="15">
        <f t="shared" si="46"/>
        <v>0.61712291015983833</v>
      </c>
      <c r="AE228" s="15">
        <f t="shared" si="47"/>
        <v>1.7385139473496469</v>
      </c>
      <c r="AF228" s="15">
        <f t="shared" si="48"/>
        <v>0.68509076075871911</v>
      </c>
      <c r="AG228" s="15">
        <f t="shared" si="49"/>
        <v>0.88592353294370696</v>
      </c>
      <c r="AH228" s="15">
        <f t="shared" si="50"/>
        <v>3.2236084452975051</v>
      </c>
      <c r="AI228" s="15">
        <f t="shared" si="51"/>
        <v>5.7707692307692309</v>
      </c>
      <c r="AJ228" s="15">
        <f t="shared" si="52"/>
        <v>2.4852519887003277</v>
      </c>
      <c r="AK228" s="15">
        <f t="shared" si="53"/>
        <v>1.4104476682875648</v>
      </c>
      <c r="AL228" s="15">
        <f t="shared" si="54"/>
        <v>4.2236084452975051</v>
      </c>
      <c r="AM228" s="15">
        <f t="shared" si="55"/>
        <v>8.7669322709163353</v>
      </c>
      <c r="AN228" s="15">
        <v>345.3</v>
      </c>
      <c r="AO228" s="15">
        <v>28001.85</v>
      </c>
      <c r="AP228" s="3">
        <v>175</v>
      </c>
    </row>
    <row r="229" spans="1:42" x14ac:dyDescent="0.3">
      <c r="A229" s="3" t="s">
        <v>64</v>
      </c>
      <c r="B229" s="3" t="s">
        <v>61</v>
      </c>
      <c r="C229" s="10">
        <v>2</v>
      </c>
      <c r="D229" s="11">
        <v>44690</v>
      </c>
      <c r="E229" s="22">
        <v>44515</v>
      </c>
      <c r="F229" s="13">
        <v>33</v>
      </c>
      <c r="G229" s="14">
        <v>2</v>
      </c>
      <c r="H229" s="3"/>
      <c r="I229" s="3" t="s">
        <v>47</v>
      </c>
      <c r="J229" s="15">
        <v>439049.80109999998</v>
      </c>
      <c r="K229" s="15">
        <v>5810680.7319999998</v>
      </c>
      <c r="L229" s="15">
        <v>2.9190100000000001</v>
      </c>
      <c r="M229" s="15">
        <v>2699.5677000000001</v>
      </c>
      <c r="N229" s="15">
        <v>78.800651119769995</v>
      </c>
      <c r="O229" s="29">
        <v>0.18900001049041751</v>
      </c>
      <c r="P229" s="15">
        <v>68.249859999999998</v>
      </c>
      <c r="Q229" s="15">
        <v>23.933260000000001</v>
      </c>
      <c r="R229" s="15">
        <v>7.8168800000000003</v>
      </c>
      <c r="S229" s="15">
        <v>79.544370000000001</v>
      </c>
      <c r="T229" s="15">
        <v>26.565049999999999</v>
      </c>
      <c r="U229" s="15">
        <v>1.1180000000000001E-2</v>
      </c>
      <c r="V229" s="15">
        <v>565</v>
      </c>
      <c r="W229" s="15">
        <v>393</v>
      </c>
      <c r="X229" s="15">
        <v>861</v>
      </c>
      <c r="Y229" s="15">
        <v>4535</v>
      </c>
      <c r="Z229" s="15">
        <f t="shared" si="42"/>
        <v>0.84050324675324672</v>
      </c>
      <c r="AA229" s="15">
        <f t="shared" si="43"/>
        <v>1.6810064935064934</v>
      </c>
      <c r="AB229" s="15">
        <f t="shared" si="44"/>
        <v>0.37320574162679426</v>
      </c>
      <c r="AC229" s="15">
        <f t="shared" si="45"/>
        <v>0.77843137254901962</v>
      </c>
      <c r="AD229" s="15">
        <f t="shared" si="46"/>
        <v>0.68087472201630839</v>
      </c>
      <c r="AE229" s="15">
        <f t="shared" si="47"/>
        <v>1.8898744342239744</v>
      </c>
      <c r="AF229" s="15">
        <f t="shared" si="48"/>
        <v>0.7455357142857143</v>
      </c>
      <c r="AG229" s="15">
        <f t="shared" si="49"/>
        <v>0.91333195626339148</v>
      </c>
      <c r="AH229" s="15">
        <f t="shared" si="50"/>
        <v>4.2671312427409989</v>
      </c>
      <c r="AI229" s="15">
        <f t="shared" si="51"/>
        <v>7.0265486725663724</v>
      </c>
      <c r="AJ229" s="15">
        <f t="shared" si="52"/>
        <v>2.9763120988995508</v>
      </c>
      <c r="AK229" s="15">
        <f t="shared" si="53"/>
        <v>1.7045180546736318</v>
      </c>
      <c r="AL229" s="15">
        <f t="shared" si="54"/>
        <v>5.2671312427409989</v>
      </c>
      <c r="AM229" s="15">
        <f t="shared" si="55"/>
        <v>11.539440203562341</v>
      </c>
      <c r="AN229" s="15">
        <v>345.3</v>
      </c>
      <c r="AO229" s="15">
        <v>28001.85</v>
      </c>
      <c r="AP229" s="3">
        <v>175</v>
      </c>
    </row>
    <row r="230" spans="1:42" x14ac:dyDescent="0.3">
      <c r="A230" s="16">
        <v>74</v>
      </c>
      <c r="B230" s="16" t="s">
        <v>41</v>
      </c>
      <c r="C230" s="16">
        <v>1</v>
      </c>
      <c r="D230" s="24">
        <v>44692</v>
      </c>
      <c r="E230" s="22">
        <v>44434</v>
      </c>
      <c r="F230" s="21">
        <v>60</v>
      </c>
      <c r="G230" s="18">
        <v>2</v>
      </c>
      <c r="H230" s="16" t="s">
        <v>54</v>
      </c>
      <c r="I230" s="10" t="s">
        <v>55</v>
      </c>
      <c r="J230" s="20">
        <v>441706.99560000002</v>
      </c>
      <c r="K230" s="20">
        <v>5811264.4850000003</v>
      </c>
      <c r="L230" s="20">
        <v>1.9514999999999998</v>
      </c>
      <c r="M230" s="20">
        <v>9856.5090249067271</v>
      </c>
      <c r="N230" s="20">
        <v>192.34977362105474</v>
      </c>
      <c r="O230" s="29">
        <v>0.1800000071525574</v>
      </c>
      <c r="P230" s="20">
        <v>68.401656658458293</v>
      </c>
      <c r="Q230" s="20">
        <v>21.8871092578784</v>
      </c>
      <c r="R230" s="20">
        <v>9.7112344260405798</v>
      </c>
      <c r="S230" s="20">
        <v>73.048000335693402</v>
      </c>
      <c r="T230" s="20">
        <v>250.35935211181601</v>
      </c>
      <c r="U230" s="20">
        <v>8.8099999999999998E-2</v>
      </c>
      <c r="V230" s="15">
        <v>989.04656950000003</v>
      </c>
      <c r="W230" s="15">
        <v>896.60107979999998</v>
      </c>
      <c r="X230" s="15">
        <v>1428.977398</v>
      </c>
      <c r="Y230" s="15">
        <v>4680.2196359999998</v>
      </c>
      <c r="Z230" s="15">
        <f t="shared" si="42"/>
        <v>0.67845440063734175</v>
      </c>
      <c r="AA230" s="15">
        <f t="shared" si="43"/>
        <v>1.3569088012746835</v>
      </c>
      <c r="AB230" s="15">
        <f t="shared" si="44"/>
        <v>0.22892210401930993</v>
      </c>
      <c r="AC230" s="15">
        <f t="shared" si="45"/>
        <v>0.65108480228341248</v>
      </c>
      <c r="AD230" s="15">
        <f t="shared" si="46"/>
        <v>0.53218814516958657</v>
      </c>
      <c r="AE230" s="15">
        <f t="shared" si="47"/>
        <v>1.3843056122632558</v>
      </c>
      <c r="AF230" s="15">
        <f t="shared" si="48"/>
        <v>0.58299206728821773</v>
      </c>
      <c r="AG230" s="15">
        <f t="shared" si="49"/>
        <v>0.80841101681926375</v>
      </c>
      <c r="AH230" s="15">
        <f t="shared" si="50"/>
        <v>2.2752229969140489</v>
      </c>
      <c r="AI230" s="15">
        <f t="shared" si="51"/>
        <v>3.7320518369180791</v>
      </c>
      <c r="AJ230" s="15">
        <f t="shared" si="52"/>
        <v>1.6920546137234991</v>
      </c>
      <c r="AK230" s="15">
        <f t="shared" si="53"/>
        <v>1.100384799320163</v>
      </c>
      <c r="AL230" s="15">
        <f t="shared" si="54"/>
        <v>3.2752229969140489</v>
      </c>
      <c r="AM230" s="15">
        <f t="shared" si="55"/>
        <v>5.2199576170976636</v>
      </c>
      <c r="AN230" s="15">
        <v>612.29999999999995</v>
      </c>
      <c r="AO230" s="15">
        <v>45233.55</v>
      </c>
      <c r="AP230" s="3">
        <v>258</v>
      </c>
    </row>
    <row r="231" spans="1:42" x14ac:dyDescent="0.3">
      <c r="A231" s="16">
        <v>74</v>
      </c>
      <c r="B231" s="16" t="s">
        <v>41</v>
      </c>
      <c r="C231" s="16">
        <v>1</v>
      </c>
      <c r="D231" s="24">
        <v>44692</v>
      </c>
      <c r="E231" s="22">
        <v>44434</v>
      </c>
      <c r="F231" s="21">
        <v>60</v>
      </c>
      <c r="G231" s="14">
        <v>2</v>
      </c>
      <c r="H231" s="16" t="s">
        <v>56</v>
      </c>
      <c r="I231" s="10" t="s">
        <v>55</v>
      </c>
      <c r="J231" s="20">
        <v>441702.35690000001</v>
      </c>
      <c r="K231" s="20">
        <v>5811258.682</v>
      </c>
      <c r="L231" s="20">
        <v>1.82</v>
      </c>
      <c r="M231" s="20">
        <v>9375.1715305095604</v>
      </c>
      <c r="N231" s="20">
        <v>170.628121855274</v>
      </c>
      <c r="O231" s="29">
        <v>0.2040000110864639</v>
      </c>
      <c r="P231" s="20">
        <v>69.954285387531698</v>
      </c>
      <c r="Q231" s="20">
        <v>20.6176710835954</v>
      </c>
      <c r="R231" s="20">
        <v>9.4280445139853803</v>
      </c>
      <c r="S231" s="20">
        <v>72.706001281738295</v>
      </c>
      <c r="T231" s="20">
        <v>258.31877899169899</v>
      </c>
      <c r="U231" s="20">
        <v>8.5699999999999998E-2</v>
      </c>
      <c r="V231" s="15">
        <v>1187.5794109999999</v>
      </c>
      <c r="W231" s="15">
        <v>1102.239705</v>
      </c>
      <c r="X231" s="15">
        <v>1654.058113</v>
      </c>
      <c r="Y231" s="15">
        <v>5072.2477019999997</v>
      </c>
      <c r="Z231" s="15">
        <f t="shared" si="42"/>
        <v>0.64296964837910475</v>
      </c>
      <c r="AA231" s="15">
        <f t="shared" si="43"/>
        <v>1.2859392967582095</v>
      </c>
      <c r="AB231" s="15">
        <f t="shared" si="44"/>
        <v>0.2002027518203405</v>
      </c>
      <c r="AC231" s="15">
        <f t="shared" si="45"/>
        <v>0.6205711788641215</v>
      </c>
      <c r="AD231" s="15">
        <f t="shared" si="46"/>
        <v>0.5081823043753475</v>
      </c>
      <c r="AE231" s="15">
        <f t="shared" si="47"/>
        <v>1.285853707353646</v>
      </c>
      <c r="AF231" s="15">
        <f t="shared" si="48"/>
        <v>0.55359892468560346</v>
      </c>
      <c r="AG231" s="15">
        <f t="shared" si="49"/>
        <v>0.78267529168533656</v>
      </c>
      <c r="AH231" s="15">
        <f t="shared" si="50"/>
        <v>2.0665474581182379</v>
      </c>
      <c r="AI231" s="15">
        <f t="shared" si="51"/>
        <v>3.2710808683765569</v>
      </c>
      <c r="AJ231" s="15">
        <f t="shared" si="52"/>
        <v>1.5217836067311987</v>
      </c>
      <c r="AK231" s="15">
        <f t="shared" si="53"/>
        <v>1.0247842940675578</v>
      </c>
      <c r="AL231" s="15">
        <f t="shared" si="54"/>
        <v>3.0665474581182379</v>
      </c>
      <c r="AM231" s="15">
        <f t="shared" si="55"/>
        <v>4.6017646424740253</v>
      </c>
      <c r="AN231" s="15">
        <v>612.29999999999995</v>
      </c>
      <c r="AO231" s="15">
        <v>45233.55</v>
      </c>
      <c r="AP231" s="3">
        <v>258</v>
      </c>
    </row>
    <row r="232" spans="1:42" x14ac:dyDescent="0.3">
      <c r="A232" s="16">
        <v>74</v>
      </c>
      <c r="B232" s="16" t="s">
        <v>41</v>
      </c>
      <c r="C232" s="16">
        <v>1</v>
      </c>
      <c r="D232" s="24">
        <v>44692</v>
      </c>
      <c r="E232" s="22">
        <v>44434</v>
      </c>
      <c r="F232" s="21">
        <v>60</v>
      </c>
      <c r="G232" s="18">
        <v>2</v>
      </c>
      <c r="H232" s="16" t="s">
        <v>57</v>
      </c>
      <c r="I232" s="10" t="s">
        <v>55</v>
      </c>
      <c r="J232" s="20">
        <v>441694.9976</v>
      </c>
      <c r="K232" s="20">
        <v>5811252.5820000004</v>
      </c>
      <c r="L232" s="20">
        <v>2.6739999999999999</v>
      </c>
      <c r="M232" s="20">
        <v>13532.897871664549</v>
      </c>
      <c r="N232" s="20">
        <v>361.86968908831</v>
      </c>
      <c r="O232" s="29">
        <v>0.2040000110864639</v>
      </c>
      <c r="P232" s="20">
        <v>72.493026857940905</v>
      </c>
      <c r="Q232" s="20">
        <v>18.509232865877198</v>
      </c>
      <c r="R232" s="20">
        <v>8.99773903478407</v>
      </c>
      <c r="S232" s="20">
        <v>72.331001281738295</v>
      </c>
      <c r="T232" s="20">
        <v>261.430430094401</v>
      </c>
      <c r="U232" s="20">
        <v>7.4399999999999994E-2</v>
      </c>
      <c r="V232" s="15">
        <v>1270.0869580000001</v>
      </c>
      <c r="W232" s="15">
        <v>1115.886454</v>
      </c>
      <c r="X232" s="15">
        <v>1774.3364019999999</v>
      </c>
      <c r="Y232" s="15">
        <v>5037.0393729999996</v>
      </c>
      <c r="Z232" s="15">
        <f t="shared" si="42"/>
        <v>0.63728265694238806</v>
      </c>
      <c r="AA232" s="15">
        <f t="shared" si="43"/>
        <v>1.2745653138847761</v>
      </c>
      <c r="AB232" s="15">
        <f t="shared" si="44"/>
        <v>0.22781978442703174</v>
      </c>
      <c r="AC232" s="15">
        <f t="shared" si="45"/>
        <v>0.59725336346683688</v>
      </c>
      <c r="AD232" s="15">
        <f t="shared" si="46"/>
        <v>0.47900792421043603</v>
      </c>
      <c r="AE232" s="15">
        <f t="shared" si="47"/>
        <v>1.2704342028960312</v>
      </c>
      <c r="AF232" s="15">
        <f t="shared" si="48"/>
        <v>0.53026853609753422</v>
      </c>
      <c r="AG232" s="15">
        <f t="shared" si="49"/>
        <v>0.7784467015089831</v>
      </c>
      <c r="AH232" s="15">
        <f t="shared" si="50"/>
        <v>1.838829980223784</v>
      </c>
      <c r="AI232" s="15">
        <f t="shared" si="51"/>
        <v>2.9659011859564339</v>
      </c>
      <c r="AJ232" s="15">
        <f t="shared" si="52"/>
        <v>1.4964525022233421</v>
      </c>
      <c r="AK232" s="15">
        <f t="shared" si="53"/>
        <v>0.93851698535663808</v>
      </c>
      <c r="AL232" s="15">
        <f t="shared" si="54"/>
        <v>2.838829980223784</v>
      </c>
      <c r="AM232" s="15">
        <f t="shared" si="55"/>
        <v>4.5139354052952774</v>
      </c>
      <c r="AN232" s="15">
        <v>612.29999999999995</v>
      </c>
      <c r="AO232" s="15">
        <v>45233.55</v>
      </c>
      <c r="AP232" s="3">
        <v>258</v>
      </c>
    </row>
    <row r="233" spans="1:42" x14ac:dyDescent="0.3">
      <c r="A233" s="16">
        <v>74</v>
      </c>
      <c r="B233" s="16" t="s">
        <v>41</v>
      </c>
      <c r="C233" s="16">
        <v>1</v>
      </c>
      <c r="D233" s="24">
        <v>44692</v>
      </c>
      <c r="E233" s="22">
        <v>44434</v>
      </c>
      <c r="F233" s="21">
        <v>60</v>
      </c>
      <c r="G233" s="14">
        <v>2</v>
      </c>
      <c r="H233" s="16" t="s">
        <v>58</v>
      </c>
      <c r="I233" s="10" t="s">
        <v>55</v>
      </c>
      <c r="J233" s="20">
        <v>441701.7096</v>
      </c>
      <c r="K233" s="20">
        <v>5811245.1540000001</v>
      </c>
      <c r="L233" s="20">
        <v>2.048</v>
      </c>
      <c r="M233" s="20">
        <v>9119.4695669501361</v>
      </c>
      <c r="N233" s="20">
        <v>186.76673673113882</v>
      </c>
      <c r="O233" s="29">
        <v>0.21200001239776611</v>
      </c>
      <c r="P233" s="20">
        <v>72.127780799196202</v>
      </c>
      <c r="Q233" s="20">
        <v>18.811715342814999</v>
      </c>
      <c r="R233" s="20">
        <v>9.0605041477621509</v>
      </c>
      <c r="S233" s="20">
        <v>72.129000345865904</v>
      </c>
      <c r="T233" s="20">
        <v>246.51617431640599</v>
      </c>
      <c r="U233" s="20">
        <v>6.4600000000000005E-2</v>
      </c>
      <c r="V233" s="15">
        <v>1311.6572619999999</v>
      </c>
      <c r="W233" s="15">
        <v>1175.1474350000001</v>
      </c>
      <c r="X233" s="15">
        <v>1773.5801670000001</v>
      </c>
      <c r="Y233" s="15">
        <v>4995.9921119999999</v>
      </c>
      <c r="Z233" s="15">
        <f t="shared" si="42"/>
        <v>0.61914734675825667</v>
      </c>
      <c r="AA233" s="15">
        <f t="shared" si="43"/>
        <v>1.2382946935165133</v>
      </c>
      <c r="AB233" s="15">
        <f t="shared" si="44"/>
        <v>0.20294608820228352</v>
      </c>
      <c r="AC233" s="15">
        <f t="shared" si="45"/>
        <v>0.58410584221544593</v>
      </c>
      <c r="AD233" s="15">
        <f t="shared" si="46"/>
        <v>0.47601411318057657</v>
      </c>
      <c r="AE233" s="15">
        <f t="shared" si="47"/>
        <v>1.2219123659441637</v>
      </c>
      <c r="AF233" s="15">
        <f t="shared" si="48"/>
        <v>0.52217453850424167</v>
      </c>
      <c r="AG233" s="15">
        <f t="shared" si="49"/>
        <v>0.76476396305770322</v>
      </c>
      <c r="AH233" s="15">
        <f t="shared" si="50"/>
        <v>1.816896695710513</v>
      </c>
      <c r="AI233" s="15">
        <f t="shared" si="51"/>
        <v>2.8089158324653871</v>
      </c>
      <c r="AJ233" s="15">
        <f t="shared" si="52"/>
        <v>1.4188305180254486</v>
      </c>
      <c r="AK233" s="15">
        <f t="shared" si="53"/>
        <v>0.92998304788278785</v>
      </c>
      <c r="AL233" s="15">
        <f t="shared" si="54"/>
        <v>2.816896695710513</v>
      </c>
      <c r="AM233" s="15">
        <f t="shared" si="55"/>
        <v>4.2513747323968758</v>
      </c>
      <c r="AN233" s="15">
        <v>612.29999999999995</v>
      </c>
      <c r="AO233" s="15">
        <v>45233.55</v>
      </c>
      <c r="AP233" s="3">
        <v>258</v>
      </c>
    </row>
    <row r="234" spans="1:42" x14ac:dyDescent="0.3">
      <c r="A234" s="16">
        <v>74</v>
      </c>
      <c r="B234" s="16" t="s">
        <v>41</v>
      </c>
      <c r="C234" s="16">
        <v>1</v>
      </c>
      <c r="D234" s="24">
        <v>44692</v>
      </c>
      <c r="E234" s="22">
        <v>44434</v>
      </c>
      <c r="F234" s="21">
        <v>60</v>
      </c>
      <c r="G234" s="18">
        <v>2</v>
      </c>
      <c r="H234" s="16" t="s">
        <v>59</v>
      </c>
      <c r="I234" s="10" t="s">
        <v>55</v>
      </c>
      <c r="J234" s="20">
        <v>441698.25260000001</v>
      </c>
      <c r="K234" s="20">
        <v>5811237.2939999998</v>
      </c>
      <c r="L234" s="20">
        <v>2.1265000000000001</v>
      </c>
      <c r="M234" s="20">
        <v>11035.155060013405</v>
      </c>
      <c r="N234" s="20">
        <v>234.66257235118505</v>
      </c>
      <c r="O234" s="29">
        <v>0.21200001239776611</v>
      </c>
      <c r="P234" s="20">
        <v>73.056325301767501</v>
      </c>
      <c r="Q234" s="20">
        <v>18.046617312620398</v>
      </c>
      <c r="R234" s="20">
        <v>8.8970578539646805</v>
      </c>
      <c r="S234" s="20">
        <v>71.903001785278306</v>
      </c>
      <c r="T234" s="20">
        <v>251.96107101440401</v>
      </c>
      <c r="U234" s="20">
        <v>4.7800000000000002E-2</v>
      </c>
      <c r="V234" s="15">
        <v>1353.211507</v>
      </c>
      <c r="W234" s="15">
        <v>1207.0585639999999</v>
      </c>
      <c r="X234" s="15">
        <v>1788.525112</v>
      </c>
      <c r="Y234" s="15">
        <v>5124.1320029999997</v>
      </c>
      <c r="Z234" s="15">
        <f t="shared" si="42"/>
        <v>0.61869460373170915</v>
      </c>
      <c r="AA234" s="15">
        <f t="shared" si="43"/>
        <v>1.2373892074634183</v>
      </c>
      <c r="AB234" s="15">
        <f t="shared" si="44"/>
        <v>0.19410793050402511</v>
      </c>
      <c r="AC234" s="15">
        <f t="shared" si="45"/>
        <v>0.58217083750125209</v>
      </c>
      <c r="AD234" s="15">
        <f t="shared" si="46"/>
        <v>0.48253614138649481</v>
      </c>
      <c r="AE234" s="15">
        <f t="shared" si="47"/>
        <v>1.2207174054344927</v>
      </c>
      <c r="AF234" s="15">
        <f t="shared" si="48"/>
        <v>0.5268530232506583</v>
      </c>
      <c r="AG234" s="15">
        <f t="shared" si="49"/>
        <v>0.76441890946352942</v>
      </c>
      <c r="AH234" s="15">
        <f t="shared" si="50"/>
        <v>1.8650042253362553</v>
      </c>
      <c r="AI234" s="15">
        <f t="shared" si="51"/>
        <v>2.7866453074729876</v>
      </c>
      <c r="AJ234" s="15">
        <f t="shared" si="52"/>
        <v>1.4169510592323082</v>
      </c>
      <c r="AK234" s="15">
        <f t="shared" si="53"/>
        <v>0.94864742795375023</v>
      </c>
      <c r="AL234" s="15">
        <f t="shared" si="54"/>
        <v>2.8650042253362553</v>
      </c>
      <c r="AM234" s="15">
        <f t="shared" si="55"/>
        <v>4.2451395117229787</v>
      </c>
      <c r="AN234" s="15">
        <v>612.29999999999995</v>
      </c>
      <c r="AO234" s="15">
        <v>45233.55</v>
      </c>
      <c r="AP234" s="3">
        <v>258</v>
      </c>
    </row>
    <row r="235" spans="1:42" x14ac:dyDescent="0.3">
      <c r="A235" s="16">
        <v>74</v>
      </c>
      <c r="B235" s="16" t="s">
        <v>41</v>
      </c>
      <c r="C235" s="16">
        <v>1</v>
      </c>
      <c r="D235" s="24">
        <v>44692</v>
      </c>
      <c r="E235" s="22">
        <v>44434</v>
      </c>
      <c r="F235" s="21">
        <v>60</v>
      </c>
      <c r="G235" s="14">
        <v>2</v>
      </c>
      <c r="H235" s="16" t="s">
        <v>60</v>
      </c>
      <c r="I235" s="10" t="s">
        <v>55</v>
      </c>
      <c r="J235" s="20">
        <v>441691.1839</v>
      </c>
      <c r="K235" s="20">
        <v>5811226.6950000003</v>
      </c>
      <c r="L235" s="20">
        <v>2.234</v>
      </c>
      <c r="M235" s="20">
        <v>8855.4185068534134</v>
      </c>
      <c r="N235" s="20">
        <v>197.83004944310522</v>
      </c>
      <c r="O235" s="29">
        <v>0.21200001239776611</v>
      </c>
      <c r="P235" s="20">
        <v>74.991484842448301</v>
      </c>
      <c r="Q235" s="20">
        <v>16.4627254412684</v>
      </c>
      <c r="R235" s="20">
        <v>8.5457870501743898</v>
      </c>
      <c r="S235" s="20">
        <v>71.600502014160199</v>
      </c>
      <c r="T235" s="20">
        <v>256.93370056152298</v>
      </c>
      <c r="U235" s="20">
        <v>2.7400000000000001E-2</v>
      </c>
      <c r="V235" s="15">
        <v>1402</v>
      </c>
      <c r="W235" s="15">
        <v>1242</v>
      </c>
      <c r="X235" s="15">
        <v>1842</v>
      </c>
      <c r="Y235" s="15">
        <v>5150</v>
      </c>
      <c r="Z235" s="15">
        <f t="shared" si="42"/>
        <v>0.61138923654568211</v>
      </c>
      <c r="AA235" s="15">
        <f t="shared" si="43"/>
        <v>1.2227784730913642</v>
      </c>
      <c r="AB235" s="15">
        <f t="shared" si="44"/>
        <v>0.19455252918287938</v>
      </c>
      <c r="AC235" s="15">
        <f t="shared" si="45"/>
        <v>0.57203907203907201</v>
      </c>
      <c r="AD235" s="15">
        <f t="shared" si="46"/>
        <v>0.47311212814645309</v>
      </c>
      <c r="AE235" s="15">
        <f t="shared" si="47"/>
        <v>1.2014560121990212</v>
      </c>
      <c r="AF235" s="15">
        <f t="shared" si="48"/>
        <v>0.51752190237797246</v>
      </c>
      <c r="AG235" s="15">
        <f t="shared" si="49"/>
        <v>0.75881718313939928</v>
      </c>
      <c r="AH235" s="15">
        <f t="shared" si="50"/>
        <v>1.7958740499457111</v>
      </c>
      <c r="AI235" s="15">
        <f t="shared" si="51"/>
        <v>2.6733238231098433</v>
      </c>
      <c r="AJ235" s="15">
        <f t="shared" si="52"/>
        <v>1.3869965281494585</v>
      </c>
      <c r="AK235" s="15">
        <f t="shared" si="53"/>
        <v>0.9217645001044491</v>
      </c>
      <c r="AL235" s="15">
        <f t="shared" si="54"/>
        <v>2.7958740499457111</v>
      </c>
      <c r="AM235" s="15">
        <f t="shared" si="55"/>
        <v>4.1465378421900159</v>
      </c>
      <c r="AN235" s="15">
        <v>612.29999999999995</v>
      </c>
      <c r="AO235" s="15">
        <v>45233.55</v>
      </c>
      <c r="AP235" s="3">
        <v>258</v>
      </c>
    </row>
    <row r="236" spans="1:42" x14ac:dyDescent="0.3">
      <c r="A236" s="3" t="s">
        <v>49</v>
      </c>
      <c r="B236" s="3" t="s">
        <v>48</v>
      </c>
      <c r="C236" s="10">
        <v>3</v>
      </c>
      <c r="D236" s="11">
        <v>44697</v>
      </c>
      <c r="E236" s="22">
        <v>44452</v>
      </c>
      <c r="F236" s="13">
        <v>59</v>
      </c>
      <c r="G236" s="14">
        <v>2</v>
      </c>
      <c r="H236" s="3"/>
      <c r="I236" s="3" t="s">
        <v>45</v>
      </c>
      <c r="J236" s="15">
        <v>440509.01240000001</v>
      </c>
      <c r="K236" s="15">
        <v>5811437.2209999999</v>
      </c>
      <c r="L236" s="15">
        <v>2.1147999999999998</v>
      </c>
      <c r="M236" s="15">
        <v>2817.3712999999998</v>
      </c>
      <c r="N236" s="15">
        <v>59.581768252400003</v>
      </c>
      <c r="O236">
        <v>0.05</v>
      </c>
      <c r="P236" s="15">
        <v>96.158379999999994</v>
      </c>
      <c r="Q236" s="15">
        <v>2.58873</v>
      </c>
      <c r="R236" s="15">
        <v>1.2528999999999999</v>
      </c>
      <c r="S236" s="15">
        <v>86.027010000000004</v>
      </c>
      <c r="T236" s="15">
        <v>61.390659999999997</v>
      </c>
      <c r="U236" s="15">
        <v>3.1309999999999998E-2</v>
      </c>
      <c r="V236" s="15">
        <v>1115</v>
      </c>
      <c r="W236" s="15">
        <v>1172</v>
      </c>
      <c r="X236" s="15">
        <v>1604</v>
      </c>
      <c r="Y236" s="15">
        <v>3442</v>
      </c>
      <c r="Z236" s="15">
        <f t="shared" si="42"/>
        <v>0.49198092761161683</v>
      </c>
      <c r="AA236" s="15">
        <f t="shared" si="43"/>
        <v>0.98396185522323365</v>
      </c>
      <c r="AB236" s="15">
        <f t="shared" si="44"/>
        <v>0.15561959654178675</v>
      </c>
      <c r="AC236" s="15">
        <f t="shared" si="45"/>
        <v>0.51064296686416499</v>
      </c>
      <c r="AD236" s="15">
        <f t="shared" si="46"/>
        <v>0.36424891002774473</v>
      </c>
      <c r="AE236" s="15">
        <f t="shared" si="47"/>
        <v>0.90715815723009063</v>
      </c>
      <c r="AF236" s="15">
        <f t="shared" si="48"/>
        <v>0.39835283918508885</v>
      </c>
      <c r="AG236" s="15">
        <f t="shared" si="49"/>
        <v>0.65946766849765481</v>
      </c>
      <c r="AH236" s="15">
        <f t="shared" si="50"/>
        <v>1.1458852867830425</v>
      </c>
      <c r="AI236" s="15">
        <f t="shared" si="51"/>
        <v>2.0869955156950675</v>
      </c>
      <c r="AJ236" s="15">
        <f t="shared" si="52"/>
        <v>0.97616505419736876</v>
      </c>
      <c r="AK236" s="15">
        <f t="shared" si="53"/>
        <v>0.64605531243660008</v>
      </c>
      <c r="AL236" s="15">
        <f t="shared" si="54"/>
        <v>2.1458852867830425</v>
      </c>
      <c r="AM236" s="15">
        <f t="shared" si="55"/>
        <v>2.9368600682593855</v>
      </c>
      <c r="AN236" s="15">
        <v>574.4</v>
      </c>
      <c r="AO236" s="15">
        <v>41052.75</v>
      </c>
      <c r="AP236" s="3">
        <v>245</v>
      </c>
    </row>
    <row r="237" spans="1:42" x14ac:dyDescent="0.3">
      <c r="A237" s="3" t="s">
        <v>50</v>
      </c>
      <c r="B237" s="3" t="s">
        <v>48</v>
      </c>
      <c r="C237" s="10">
        <v>3</v>
      </c>
      <c r="D237" s="11">
        <v>44697</v>
      </c>
      <c r="E237" s="22">
        <v>44452</v>
      </c>
      <c r="F237" s="13">
        <v>59</v>
      </c>
      <c r="G237" s="14">
        <v>2</v>
      </c>
      <c r="H237" s="3"/>
      <c r="I237" s="3" t="s">
        <v>47</v>
      </c>
      <c r="J237" s="15">
        <v>440507.46250000002</v>
      </c>
      <c r="K237" s="15">
        <v>5811401.2319999998</v>
      </c>
      <c r="L237" s="15">
        <v>1.8349200000000001</v>
      </c>
      <c r="M237" s="15">
        <v>3615.6774999999998</v>
      </c>
      <c r="N237" s="15">
        <v>66.344789583000008</v>
      </c>
      <c r="O237">
        <v>7.4999999999999997E-2</v>
      </c>
      <c r="P237" s="15">
        <v>94.819140000000004</v>
      </c>
      <c r="Q237" s="15">
        <v>3.6485699999999999</v>
      </c>
      <c r="R237" s="15">
        <v>1.5322899999999999</v>
      </c>
      <c r="S237" s="15">
        <v>86.299189999999996</v>
      </c>
      <c r="T237" s="15">
        <v>8.9631729999999994</v>
      </c>
      <c r="U237" s="15">
        <v>2.4979999999999999E-2</v>
      </c>
      <c r="V237" s="15">
        <v>1075</v>
      </c>
      <c r="W237" s="15">
        <v>1129</v>
      </c>
      <c r="X237" s="15">
        <v>1478</v>
      </c>
      <c r="Y237" s="15">
        <v>3501</v>
      </c>
      <c r="Z237" s="15">
        <f t="shared" si="42"/>
        <v>0.51231101511879051</v>
      </c>
      <c r="AA237" s="15">
        <f t="shared" si="43"/>
        <v>1.024622030237581</v>
      </c>
      <c r="AB237" s="15">
        <f t="shared" si="44"/>
        <v>0.13387034906022247</v>
      </c>
      <c r="AC237" s="15">
        <f t="shared" si="45"/>
        <v>0.53015734265734271</v>
      </c>
      <c r="AD237" s="15">
        <f t="shared" si="46"/>
        <v>0.40630648724643503</v>
      </c>
      <c r="AE237" s="15">
        <f t="shared" si="47"/>
        <v>0.95466546461459201</v>
      </c>
      <c r="AF237" s="15">
        <f t="shared" si="48"/>
        <v>0.43693304535637151</v>
      </c>
      <c r="AG237" s="15">
        <f t="shared" si="49"/>
        <v>0.6774895033595385</v>
      </c>
      <c r="AH237" s="15">
        <f t="shared" si="50"/>
        <v>1.3687415426251692</v>
      </c>
      <c r="AI237" s="15">
        <f t="shared" si="51"/>
        <v>2.2567441860465118</v>
      </c>
      <c r="AJ237" s="15">
        <f t="shared" si="52"/>
        <v>1.0374739916326745</v>
      </c>
      <c r="AK237" s="15">
        <f t="shared" si="53"/>
        <v>0.74574028195632502</v>
      </c>
      <c r="AL237" s="15">
        <f t="shared" si="54"/>
        <v>2.3687415426251692</v>
      </c>
      <c r="AM237" s="15">
        <f t="shared" si="55"/>
        <v>3.100974313551816</v>
      </c>
      <c r="AN237" s="15">
        <v>574.4</v>
      </c>
      <c r="AO237" s="15">
        <v>41052.75</v>
      </c>
      <c r="AP237" s="3">
        <v>245</v>
      </c>
    </row>
    <row r="238" spans="1:42" x14ac:dyDescent="0.3">
      <c r="A238" s="3">
        <v>68</v>
      </c>
      <c r="B238" s="3" t="s">
        <v>48</v>
      </c>
      <c r="C238" s="10">
        <v>3</v>
      </c>
      <c r="D238" s="11">
        <v>44697</v>
      </c>
      <c r="E238" s="22">
        <v>44454</v>
      </c>
      <c r="F238" s="13">
        <v>59</v>
      </c>
      <c r="G238" s="14">
        <v>2</v>
      </c>
      <c r="H238" s="3"/>
      <c r="I238" s="10" t="s">
        <v>43</v>
      </c>
      <c r="J238" s="15">
        <v>441624.86540000001</v>
      </c>
      <c r="K238" s="15">
        <v>5811093.6490000002</v>
      </c>
      <c r="L238" s="15">
        <v>1.50298</v>
      </c>
      <c r="M238" s="15">
        <v>5365.1849000000002</v>
      </c>
      <c r="N238" s="15">
        <v>80.637656010019995</v>
      </c>
      <c r="O238" s="29">
        <v>0.1200000047683716</v>
      </c>
      <c r="P238" s="15">
        <v>81.156210000000002</v>
      </c>
      <c r="Q238" s="15">
        <v>14.323320000000001</v>
      </c>
      <c r="R238" s="15">
        <v>4.5204700000000004</v>
      </c>
      <c r="S238" s="15">
        <v>71.510559999999998</v>
      </c>
      <c r="T238" s="15">
        <v>93.015690000000006</v>
      </c>
      <c r="U238" s="15">
        <v>2.3769999999999999E-2</v>
      </c>
      <c r="V238" s="15">
        <v>996</v>
      </c>
      <c r="W238" s="15">
        <v>925</v>
      </c>
      <c r="X238" s="15">
        <v>1396</v>
      </c>
      <c r="Y238" s="15">
        <v>3807</v>
      </c>
      <c r="Z238" s="15">
        <f t="shared" si="42"/>
        <v>0.60904480135249361</v>
      </c>
      <c r="AA238" s="15">
        <f t="shared" si="43"/>
        <v>1.2180896027049872</v>
      </c>
      <c r="AB238" s="15">
        <f t="shared" si="44"/>
        <v>0.2029297716501508</v>
      </c>
      <c r="AC238" s="15">
        <f t="shared" si="45"/>
        <v>0.58525921299188011</v>
      </c>
      <c r="AD238" s="15">
        <f t="shared" si="46"/>
        <v>0.46338650778397078</v>
      </c>
      <c r="AE238" s="15">
        <f t="shared" si="47"/>
        <v>1.1952554744525548</v>
      </c>
      <c r="AF238" s="15">
        <f t="shared" si="48"/>
        <v>0.5095097210481826</v>
      </c>
      <c r="AG238" s="15">
        <f t="shared" si="49"/>
        <v>0.75700237066166665</v>
      </c>
      <c r="AH238" s="15">
        <f t="shared" si="50"/>
        <v>1.7270773638968482</v>
      </c>
      <c r="AI238" s="15">
        <f t="shared" si="51"/>
        <v>2.822289156626506</v>
      </c>
      <c r="AJ238" s="15">
        <f t="shared" si="52"/>
        <v>1.3775289735503529</v>
      </c>
      <c r="AK238" s="15">
        <f t="shared" si="53"/>
        <v>0.89459731070963244</v>
      </c>
      <c r="AL238" s="15">
        <f t="shared" si="54"/>
        <v>2.7270773638968482</v>
      </c>
      <c r="AM238" s="15">
        <f t="shared" si="55"/>
        <v>4.1156756756756758</v>
      </c>
      <c r="AN238" s="15">
        <v>574.4</v>
      </c>
      <c r="AO238" s="15">
        <v>41052.75</v>
      </c>
      <c r="AP238" s="3">
        <v>243</v>
      </c>
    </row>
    <row r="239" spans="1:42" x14ac:dyDescent="0.3">
      <c r="A239" s="3">
        <v>90</v>
      </c>
      <c r="B239" s="3" t="s">
        <v>48</v>
      </c>
      <c r="C239" s="10">
        <v>3</v>
      </c>
      <c r="D239" s="11">
        <v>44697</v>
      </c>
      <c r="E239" s="22">
        <v>44454</v>
      </c>
      <c r="F239" s="13">
        <v>59</v>
      </c>
      <c r="G239" s="14">
        <v>2</v>
      </c>
      <c r="H239" s="3"/>
      <c r="I239" s="10" t="s">
        <v>43</v>
      </c>
      <c r="J239" s="15">
        <v>441847.46289999998</v>
      </c>
      <c r="K239" s="15">
        <v>5811176.8870000001</v>
      </c>
      <c r="L239" s="15">
        <v>1.67526</v>
      </c>
      <c r="M239" s="15">
        <v>5467.8276999999998</v>
      </c>
      <c r="N239" s="15">
        <v>91.600330327020018</v>
      </c>
      <c r="O239" s="29">
        <v>0.1120000034570694</v>
      </c>
      <c r="P239" s="15">
        <v>79.76397</v>
      </c>
      <c r="Q239" s="15">
        <v>15.24175</v>
      </c>
      <c r="R239" s="15">
        <v>4.9942799999999998</v>
      </c>
      <c r="S239" s="15">
        <v>70.349519999999998</v>
      </c>
      <c r="T239" s="15">
        <v>26.582529999999998</v>
      </c>
      <c r="U239" s="15">
        <v>5.5900000000000004E-3</v>
      </c>
      <c r="V239" s="15">
        <v>1017</v>
      </c>
      <c r="W239" s="15">
        <v>956</v>
      </c>
      <c r="X239" s="15">
        <v>1411</v>
      </c>
      <c r="Y239" s="15">
        <v>3671</v>
      </c>
      <c r="Z239" s="15">
        <f t="shared" si="42"/>
        <v>0.58677328722714506</v>
      </c>
      <c r="AA239" s="15">
        <f t="shared" si="43"/>
        <v>1.1735465744542901</v>
      </c>
      <c r="AB239" s="15">
        <f t="shared" si="44"/>
        <v>0.19222644697929869</v>
      </c>
      <c r="AC239" s="15">
        <f t="shared" si="45"/>
        <v>0.56612627986348119</v>
      </c>
      <c r="AD239" s="15">
        <f t="shared" si="46"/>
        <v>0.444706808343172</v>
      </c>
      <c r="AE239" s="15">
        <f t="shared" si="47"/>
        <v>1.1376206757843925</v>
      </c>
      <c r="AF239" s="15">
        <f t="shared" si="48"/>
        <v>0.48843743246163823</v>
      </c>
      <c r="AG239" s="15">
        <f t="shared" si="49"/>
        <v>0.73955426126985913</v>
      </c>
      <c r="AH239" s="15">
        <f t="shared" si="50"/>
        <v>1.6017009213323883</v>
      </c>
      <c r="AI239" s="15">
        <f t="shared" si="51"/>
        <v>2.6096361848574237</v>
      </c>
      <c r="AJ239" s="15">
        <f t="shared" si="52"/>
        <v>1.2908956520732129</v>
      </c>
      <c r="AK239" s="15">
        <f t="shared" si="53"/>
        <v>0.84397115154846636</v>
      </c>
      <c r="AL239" s="15">
        <f t="shared" si="54"/>
        <v>2.6017009213323883</v>
      </c>
      <c r="AM239" s="15">
        <f t="shared" si="55"/>
        <v>3.8399581589958158</v>
      </c>
      <c r="AN239" s="15">
        <v>574.4</v>
      </c>
      <c r="AO239" s="15">
        <v>41052.75</v>
      </c>
      <c r="AP239" s="3">
        <v>243</v>
      </c>
    </row>
    <row r="240" spans="1:42" x14ac:dyDescent="0.3">
      <c r="A240" s="3">
        <v>110</v>
      </c>
      <c r="B240" s="3" t="s">
        <v>48</v>
      </c>
      <c r="C240" s="10">
        <v>3</v>
      </c>
      <c r="D240" s="11">
        <v>44697</v>
      </c>
      <c r="E240" s="22">
        <v>44454</v>
      </c>
      <c r="F240" s="13">
        <v>59</v>
      </c>
      <c r="G240" s="14">
        <v>2</v>
      </c>
      <c r="H240" s="3"/>
      <c r="I240" s="10" t="s">
        <v>43</v>
      </c>
      <c r="J240" s="15">
        <v>442105.35940000002</v>
      </c>
      <c r="K240" s="15">
        <v>5811347.6950000003</v>
      </c>
      <c r="L240" s="15">
        <v>1.59623</v>
      </c>
      <c r="M240" s="15">
        <v>6256.8578000000007</v>
      </c>
      <c r="N240" s="15">
        <v>99.873841260939997</v>
      </c>
      <c r="O240" s="29">
        <v>0.12300000339746479</v>
      </c>
      <c r="P240" s="15">
        <v>80.710030000000003</v>
      </c>
      <c r="Q240" s="15">
        <v>14.619199999999999</v>
      </c>
      <c r="R240" s="15">
        <v>4.6707700000000001</v>
      </c>
      <c r="S240" s="15">
        <v>69.918800000000005</v>
      </c>
      <c r="T240" s="15">
        <v>225</v>
      </c>
      <c r="U240" s="15">
        <v>2.4740000000000002E-2</v>
      </c>
      <c r="V240" s="15">
        <v>909</v>
      </c>
      <c r="W240" s="15">
        <v>888</v>
      </c>
      <c r="X240" s="15">
        <v>1260</v>
      </c>
      <c r="Y240" s="15">
        <v>3744</v>
      </c>
      <c r="Z240" s="15">
        <f t="shared" si="42"/>
        <v>0.61658031088082899</v>
      </c>
      <c r="AA240" s="15">
        <f t="shared" si="43"/>
        <v>1.233160621761658</v>
      </c>
      <c r="AB240" s="15">
        <f t="shared" si="44"/>
        <v>0.17318435754189945</v>
      </c>
      <c r="AC240" s="15">
        <f t="shared" si="45"/>
        <v>0.60928433268858806</v>
      </c>
      <c r="AD240" s="15">
        <f t="shared" si="46"/>
        <v>0.49640287769784175</v>
      </c>
      <c r="AE240" s="15">
        <f t="shared" si="47"/>
        <v>1.2150709642285831</v>
      </c>
      <c r="AF240" s="15">
        <f t="shared" si="48"/>
        <v>0.53626943005181349</v>
      </c>
      <c r="AG240" s="15">
        <f t="shared" si="49"/>
        <v>0.76279634908132721</v>
      </c>
      <c r="AH240" s="15">
        <f t="shared" si="50"/>
        <v>1.9714285714285715</v>
      </c>
      <c r="AI240" s="15">
        <f t="shared" si="51"/>
        <v>3.1188118811881189</v>
      </c>
      <c r="AJ240" s="15">
        <f t="shared" si="52"/>
        <v>1.4082100675874172</v>
      </c>
      <c r="AK240" s="15">
        <f t="shared" si="53"/>
        <v>0.98925366617106258</v>
      </c>
      <c r="AL240" s="15">
        <f t="shared" si="54"/>
        <v>2.9714285714285715</v>
      </c>
      <c r="AM240" s="15">
        <f t="shared" si="55"/>
        <v>4.2162162162162158</v>
      </c>
      <c r="AN240" s="15">
        <v>574.4</v>
      </c>
      <c r="AO240" s="15">
        <v>41052.75</v>
      </c>
      <c r="AP240" s="3">
        <v>243</v>
      </c>
    </row>
    <row r="241" spans="1:42" x14ac:dyDescent="0.3">
      <c r="A241" s="3">
        <v>21</v>
      </c>
      <c r="B241" s="3" t="s">
        <v>51</v>
      </c>
      <c r="C241" s="10">
        <v>4</v>
      </c>
      <c r="D241" s="11">
        <v>44697</v>
      </c>
      <c r="E241" s="22">
        <v>44459</v>
      </c>
      <c r="F241" s="13">
        <v>65</v>
      </c>
      <c r="G241" s="14">
        <v>2</v>
      </c>
      <c r="H241" s="3"/>
      <c r="I241" s="10" t="s">
        <v>43</v>
      </c>
      <c r="J241" s="15">
        <v>441278.14350000001</v>
      </c>
      <c r="K241" s="15">
        <v>5810968.0480000004</v>
      </c>
      <c r="L241" s="15">
        <v>1.33531</v>
      </c>
      <c r="M241" s="15">
        <v>10003.1175</v>
      </c>
      <c r="N241" s="15">
        <v>133.57262828924999</v>
      </c>
      <c r="O241" s="29">
        <v>0.17300000786781311</v>
      </c>
      <c r="P241" s="15">
        <v>71.288929999999993</v>
      </c>
      <c r="Q241" s="15">
        <v>20.53997</v>
      </c>
      <c r="R241" s="15">
        <v>8.1710999999999991</v>
      </c>
      <c r="S241" s="15">
        <v>78.299359999999993</v>
      </c>
      <c r="T241" s="15">
        <v>166.32906</v>
      </c>
      <c r="U241" s="15">
        <v>4.7550000000000002E-2</v>
      </c>
      <c r="V241" s="15">
        <v>814</v>
      </c>
      <c r="W241" s="15">
        <v>636</v>
      </c>
      <c r="X241" s="15">
        <v>1140</v>
      </c>
      <c r="Y241" s="15">
        <v>4399</v>
      </c>
      <c r="Z241" s="15">
        <f t="shared" si="42"/>
        <v>0.74736842105263157</v>
      </c>
      <c r="AA241" s="15">
        <f t="shared" si="43"/>
        <v>1.4947368421052631</v>
      </c>
      <c r="AB241" s="15">
        <f t="shared" si="44"/>
        <v>0.28378378378378377</v>
      </c>
      <c r="AC241" s="15">
        <f t="shared" si="45"/>
        <v>0.68770381737962782</v>
      </c>
      <c r="AD241" s="15">
        <f t="shared" si="46"/>
        <v>0.58837335259072032</v>
      </c>
      <c r="AE241" s="15">
        <f t="shared" si="47"/>
        <v>1.5873886339092875</v>
      </c>
      <c r="AF241" s="15">
        <f t="shared" si="48"/>
        <v>0.64726911618669314</v>
      </c>
      <c r="AG241" s="15">
        <f t="shared" si="49"/>
        <v>0.85540762839082163</v>
      </c>
      <c r="AH241" s="15">
        <f t="shared" si="50"/>
        <v>2.8587719298245613</v>
      </c>
      <c r="AI241" s="15">
        <f t="shared" si="51"/>
        <v>4.4041769041769046</v>
      </c>
      <c r="AJ241" s="15">
        <f t="shared" si="52"/>
        <v>2.1028385160447778</v>
      </c>
      <c r="AK241" s="15">
        <f t="shared" si="53"/>
        <v>1.2969291517438881</v>
      </c>
      <c r="AL241" s="15">
        <f t="shared" si="54"/>
        <v>3.8587719298245613</v>
      </c>
      <c r="AM241" s="15">
        <f t="shared" si="55"/>
        <v>6.916666666666667</v>
      </c>
      <c r="AN241" s="15">
        <v>566</v>
      </c>
      <c r="AO241" s="15">
        <v>39628.75</v>
      </c>
      <c r="AP241" s="3">
        <v>238</v>
      </c>
    </row>
    <row r="242" spans="1:42" x14ac:dyDescent="0.3">
      <c r="A242" s="3">
        <v>39</v>
      </c>
      <c r="B242" s="3" t="s">
        <v>51</v>
      </c>
      <c r="C242" s="10">
        <v>4</v>
      </c>
      <c r="D242" s="11">
        <v>44697</v>
      </c>
      <c r="E242" s="22">
        <v>44459</v>
      </c>
      <c r="F242" s="13">
        <v>65</v>
      </c>
      <c r="G242" s="14">
        <v>2</v>
      </c>
      <c r="H242" s="3"/>
      <c r="I242" s="10" t="s">
        <v>43</v>
      </c>
      <c r="J242" s="15">
        <v>441423.34090000001</v>
      </c>
      <c r="K242" s="15">
        <v>5811128.8080000002</v>
      </c>
      <c r="L242" s="15">
        <v>1.1533899999999999</v>
      </c>
      <c r="M242" s="15">
        <v>9032.4574999999986</v>
      </c>
      <c r="N242" s="15">
        <v>104.17946155925</v>
      </c>
      <c r="O242" s="29">
        <v>0.15300001204013819</v>
      </c>
      <c r="P242" s="15">
        <v>69.997259999999997</v>
      </c>
      <c r="Q242" s="15">
        <v>21.30489</v>
      </c>
      <c r="R242" s="15">
        <v>8.6978500000000007</v>
      </c>
      <c r="S242" s="15">
        <v>76.380039999999994</v>
      </c>
      <c r="T242" s="15">
        <v>259.38</v>
      </c>
      <c r="U242" s="15">
        <v>4.0660000000000002E-2</v>
      </c>
      <c r="V242" s="15">
        <v>813</v>
      </c>
      <c r="W242" s="15">
        <v>719</v>
      </c>
      <c r="X242" s="15">
        <v>1101</v>
      </c>
      <c r="Y242" s="15">
        <v>4285</v>
      </c>
      <c r="Z242" s="15">
        <f t="shared" si="42"/>
        <v>0.71262989608313354</v>
      </c>
      <c r="AA242" s="15">
        <f t="shared" si="43"/>
        <v>1.4252597921662671</v>
      </c>
      <c r="AB242" s="15">
        <f t="shared" si="44"/>
        <v>0.20989010989010989</v>
      </c>
      <c r="AC242" s="15">
        <f t="shared" si="45"/>
        <v>0.68105139270302084</v>
      </c>
      <c r="AD242" s="15">
        <f t="shared" si="46"/>
        <v>0.59116227255848497</v>
      </c>
      <c r="AE242" s="15">
        <f t="shared" si="47"/>
        <v>1.4829662652205735</v>
      </c>
      <c r="AF242" s="15">
        <f t="shared" si="48"/>
        <v>0.63629096722621903</v>
      </c>
      <c r="AG242" s="15">
        <f t="shared" si="49"/>
        <v>0.83218907229638717</v>
      </c>
      <c r="AH242" s="15">
        <f t="shared" si="50"/>
        <v>2.8919164396003634</v>
      </c>
      <c r="AI242" s="15">
        <f t="shared" si="51"/>
        <v>4.2706027060270602</v>
      </c>
      <c r="AJ242" s="15">
        <f t="shared" si="52"/>
        <v>1.8800017050241038</v>
      </c>
      <c r="AK242" s="15">
        <f t="shared" si="53"/>
        <v>1.3075136307065383</v>
      </c>
      <c r="AL242" s="15">
        <f t="shared" si="54"/>
        <v>3.8919164396003634</v>
      </c>
      <c r="AM242" s="15">
        <f t="shared" si="55"/>
        <v>5.9596662030598049</v>
      </c>
      <c r="AN242" s="15">
        <v>566</v>
      </c>
      <c r="AO242" s="15">
        <v>39628.75</v>
      </c>
      <c r="AP242" s="3">
        <v>238</v>
      </c>
    </row>
    <row r="243" spans="1:42" x14ac:dyDescent="0.3">
      <c r="A243" s="3">
        <v>73</v>
      </c>
      <c r="B243" s="3" t="s">
        <v>51</v>
      </c>
      <c r="C243" s="10">
        <v>4</v>
      </c>
      <c r="D243" s="11">
        <v>44697</v>
      </c>
      <c r="E243" s="22">
        <v>44459</v>
      </c>
      <c r="F243" s="13">
        <v>65</v>
      </c>
      <c r="G243" s="14">
        <v>2</v>
      </c>
      <c r="H243" s="3"/>
      <c r="I243" s="10" t="s">
        <v>43</v>
      </c>
      <c r="J243" s="15">
        <v>441694.60840000003</v>
      </c>
      <c r="K243" s="15">
        <v>5811303.4579999996</v>
      </c>
      <c r="L243" s="15">
        <v>1.09511</v>
      </c>
      <c r="M243" s="15">
        <v>10371.285</v>
      </c>
      <c r="N243" s="15">
        <v>113.5769791635</v>
      </c>
      <c r="O243" s="29">
        <v>0.12900000810623169</v>
      </c>
      <c r="P243" s="15">
        <v>70.073030000000003</v>
      </c>
      <c r="Q243" s="15">
        <v>21.26033</v>
      </c>
      <c r="R243" s="15">
        <v>8.6666399999999992</v>
      </c>
      <c r="S243" s="15">
        <v>74.669790000000006</v>
      </c>
      <c r="T243" s="15">
        <v>200.55663999999999</v>
      </c>
      <c r="U243" s="15">
        <v>4.2680000000000003E-2</v>
      </c>
      <c r="V243" s="15">
        <v>814</v>
      </c>
      <c r="W243" s="15">
        <v>742</v>
      </c>
      <c r="X243" s="15">
        <v>1147</v>
      </c>
      <c r="Y243" s="15">
        <v>4460</v>
      </c>
      <c r="Z243" s="15">
        <f t="shared" si="42"/>
        <v>0.71472510572856596</v>
      </c>
      <c r="AA243" s="15">
        <f t="shared" si="43"/>
        <v>1.4294502114571319</v>
      </c>
      <c r="AB243" s="15">
        <f t="shared" si="44"/>
        <v>0.21439915299100054</v>
      </c>
      <c r="AC243" s="15">
        <f t="shared" si="45"/>
        <v>0.69131588926810772</v>
      </c>
      <c r="AD243" s="15">
        <f t="shared" si="46"/>
        <v>0.59086855716069198</v>
      </c>
      <c r="AE243" s="15">
        <f t="shared" si="47"/>
        <v>1.4891537697459065</v>
      </c>
      <c r="AF243" s="15">
        <f t="shared" si="48"/>
        <v>0.63687043444828917</v>
      </c>
      <c r="AG243" s="15">
        <f t="shared" si="49"/>
        <v>0.83361673768285982</v>
      </c>
      <c r="AH243" s="15">
        <f t="shared" si="50"/>
        <v>2.8884045335658239</v>
      </c>
      <c r="AI243" s="15">
        <f t="shared" si="51"/>
        <v>4.479115479115479</v>
      </c>
      <c r="AJ243" s="15">
        <f t="shared" si="52"/>
        <v>1.8924406092931683</v>
      </c>
      <c r="AK243" s="15">
        <f t="shared" si="53"/>
        <v>1.3063948175205076</v>
      </c>
      <c r="AL243" s="15">
        <f t="shared" si="54"/>
        <v>3.8884045335658239</v>
      </c>
      <c r="AM243" s="15">
        <f t="shared" si="55"/>
        <v>6.0107816711590294</v>
      </c>
      <c r="AN243" s="15">
        <v>566</v>
      </c>
      <c r="AO243" s="15">
        <v>39628.75</v>
      </c>
      <c r="AP243" s="3">
        <v>238</v>
      </c>
    </row>
    <row r="244" spans="1:42" x14ac:dyDescent="0.3">
      <c r="A244" s="3" t="s">
        <v>52</v>
      </c>
      <c r="B244" s="3" t="s">
        <v>51</v>
      </c>
      <c r="C244" s="10">
        <v>4</v>
      </c>
      <c r="D244" s="11">
        <v>44697</v>
      </c>
      <c r="E244" s="22">
        <v>44459</v>
      </c>
      <c r="F244" s="13">
        <v>65</v>
      </c>
      <c r="G244" s="14">
        <v>2</v>
      </c>
      <c r="H244" s="3"/>
      <c r="I244" s="3" t="s">
        <v>45</v>
      </c>
      <c r="J244" s="15">
        <v>440152.03820000001</v>
      </c>
      <c r="K244" s="15">
        <v>5810662.4160000002</v>
      </c>
      <c r="L244" s="15">
        <v>1.1178900000000001</v>
      </c>
      <c r="M244" s="15">
        <v>8820.44</v>
      </c>
      <c r="N244" s="15">
        <v>98.602816716000007</v>
      </c>
      <c r="O244" s="29">
        <v>0.2070000171661377</v>
      </c>
      <c r="P244" s="15">
        <v>69.363110000000006</v>
      </c>
      <c r="Q244" s="15">
        <v>23.903749999999999</v>
      </c>
      <c r="R244" s="15">
        <v>6.7331399999999997</v>
      </c>
      <c r="S244" s="15">
        <v>82.789829999999995</v>
      </c>
      <c r="T244" s="15">
        <v>180</v>
      </c>
      <c r="U244" s="15">
        <v>3.2480000000000002E-2</v>
      </c>
      <c r="V244" s="15">
        <v>756</v>
      </c>
      <c r="W244" s="15">
        <v>576</v>
      </c>
      <c r="X244" s="15">
        <v>1088</v>
      </c>
      <c r="Y244" s="15">
        <v>4299</v>
      </c>
      <c r="Z244" s="15">
        <f t="shared" si="42"/>
        <v>0.76369230769230767</v>
      </c>
      <c r="AA244" s="15">
        <f t="shared" si="43"/>
        <v>1.5273846153846153</v>
      </c>
      <c r="AB244" s="15">
        <f t="shared" si="44"/>
        <v>0.30769230769230771</v>
      </c>
      <c r="AC244" s="15">
        <f t="shared" si="45"/>
        <v>0.70089020771513355</v>
      </c>
      <c r="AD244" s="15">
        <f t="shared" si="46"/>
        <v>0.59606459996287353</v>
      </c>
      <c r="AE244" s="15">
        <f t="shared" si="47"/>
        <v>1.6379522736871746</v>
      </c>
      <c r="AF244" s="15">
        <f t="shared" si="48"/>
        <v>0.65866666666666662</v>
      </c>
      <c r="AG244" s="15">
        <f t="shared" si="49"/>
        <v>0.86600185593852075</v>
      </c>
      <c r="AH244" s="15">
        <f t="shared" si="50"/>
        <v>2.9512867647058822</v>
      </c>
      <c r="AI244" s="15">
        <f t="shared" si="51"/>
        <v>4.6865079365079367</v>
      </c>
      <c r="AJ244" s="15">
        <f t="shared" si="52"/>
        <v>2.2217463967073403</v>
      </c>
      <c r="AK244" s="15">
        <f t="shared" si="53"/>
        <v>1.3263323734193233</v>
      </c>
      <c r="AL244" s="15">
        <f t="shared" si="54"/>
        <v>3.9512867647058822</v>
      </c>
      <c r="AM244" s="15">
        <f t="shared" si="55"/>
        <v>7.463541666666667</v>
      </c>
      <c r="AN244" s="15">
        <v>566</v>
      </c>
      <c r="AO244" s="15">
        <v>39628.75</v>
      </c>
      <c r="AP244" s="3">
        <v>238</v>
      </c>
    </row>
    <row r="245" spans="1:42" x14ac:dyDescent="0.3">
      <c r="A245" s="3" t="s">
        <v>53</v>
      </c>
      <c r="B245" s="3" t="s">
        <v>51</v>
      </c>
      <c r="C245" s="10">
        <v>4</v>
      </c>
      <c r="D245" s="11">
        <v>44697</v>
      </c>
      <c r="E245" s="22">
        <v>44459</v>
      </c>
      <c r="F245" s="13">
        <v>65</v>
      </c>
      <c r="G245" s="14">
        <v>2</v>
      </c>
      <c r="H245" s="3"/>
      <c r="I245" s="3" t="s">
        <v>47</v>
      </c>
      <c r="J245" s="15">
        <v>440187.7856</v>
      </c>
      <c r="K245" s="15">
        <v>5810658.0049999999</v>
      </c>
      <c r="L245" s="15">
        <v>1.1035900000000001</v>
      </c>
      <c r="M245" s="15">
        <v>7920.5825000000004</v>
      </c>
      <c r="N245" s="15">
        <v>87.410756411750015</v>
      </c>
      <c r="O245" s="29">
        <v>0.20000000298023221</v>
      </c>
      <c r="P245" s="15">
        <v>70.441199999999995</v>
      </c>
      <c r="Q245" s="15">
        <v>23.257560000000002</v>
      </c>
      <c r="R245" s="15">
        <v>6.3012300000000003</v>
      </c>
      <c r="S245" s="15">
        <v>82.501329999999996</v>
      </c>
      <c r="T245" s="15">
        <v>160.19568000000001</v>
      </c>
      <c r="U245" s="15">
        <v>3.32E-2</v>
      </c>
      <c r="V245" s="15">
        <v>765</v>
      </c>
      <c r="W245" s="15">
        <v>605</v>
      </c>
      <c r="X245" s="15">
        <v>1108</v>
      </c>
      <c r="Y245" s="15">
        <v>4191</v>
      </c>
      <c r="Z245" s="15">
        <f t="shared" si="42"/>
        <v>0.74770642201834858</v>
      </c>
      <c r="AA245" s="15">
        <f t="shared" si="43"/>
        <v>1.4954128440366972</v>
      </c>
      <c r="AB245" s="15">
        <f t="shared" si="44"/>
        <v>0.29363689433741974</v>
      </c>
      <c r="AC245" s="15">
        <f t="shared" si="45"/>
        <v>0.69128329297820823</v>
      </c>
      <c r="AD245" s="15">
        <f t="shared" si="46"/>
        <v>0.58180788828080765</v>
      </c>
      <c r="AE245" s="15">
        <f t="shared" si="47"/>
        <v>1.5884124734231042</v>
      </c>
      <c r="AF245" s="15">
        <f t="shared" si="48"/>
        <v>0.64282735613010844</v>
      </c>
      <c r="AG245" s="15">
        <f t="shared" si="49"/>
        <v>0.85562830726485117</v>
      </c>
      <c r="AH245" s="15">
        <f t="shared" si="50"/>
        <v>2.7824909747292419</v>
      </c>
      <c r="AI245" s="15">
        <f t="shared" si="51"/>
        <v>4.4784313725490197</v>
      </c>
      <c r="AJ245" s="15">
        <f t="shared" si="52"/>
        <v>2.1051983002168777</v>
      </c>
      <c r="AK245" s="15">
        <f t="shared" si="53"/>
        <v>1.2723502655195331</v>
      </c>
      <c r="AL245" s="15">
        <f t="shared" si="54"/>
        <v>3.7824909747292419</v>
      </c>
      <c r="AM245" s="15">
        <f t="shared" si="55"/>
        <v>6.9272727272727277</v>
      </c>
      <c r="AN245" s="15">
        <v>566</v>
      </c>
      <c r="AO245" s="15">
        <v>39628.75</v>
      </c>
      <c r="AP245" s="3">
        <v>238</v>
      </c>
    </row>
    <row r="246" spans="1:42" x14ac:dyDescent="0.3">
      <c r="A246" s="3">
        <v>20</v>
      </c>
      <c r="B246" s="3" t="s">
        <v>41</v>
      </c>
      <c r="C246" s="10">
        <v>1</v>
      </c>
      <c r="D246" s="11">
        <v>44698</v>
      </c>
      <c r="E246" s="22">
        <v>44434</v>
      </c>
      <c r="F246" s="13">
        <v>71</v>
      </c>
      <c r="G246" s="14">
        <v>2</v>
      </c>
      <c r="H246" s="3"/>
      <c r="I246" s="10" t="s">
        <v>43</v>
      </c>
      <c r="J246" s="15">
        <v>441266.04820000002</v>
      </c>
      <c r="K246" s="15">
        <v>5811056.0789999999</v>
      </c>
      <c r="L246" s="15">
        <v>1.83727</v>
      </c>
      <c r="M246" s="15">
        <v>9326.2350000000006</v>
      </c>
      <c r="N246" s="15">
        <v>171.3481177845</v>
      </c>
      <c r="O246" s="29">
        <v>0.25400000810623169</v>
      </c>
      <c r="P246" s="15">
        <v>71.365719999999996</v>
      </c>
      <c r="Q246" s="15">
        <v>20.494140000000002</v>
      </c>
      <c r="R246" s="15">
        <v>8.1401299999999992</v>
      </c>
      <c r="S246" s="15">
        <v>79.522220000000004</v>
      </c>
      <c r="T246" s="15">
        <v>105.94292</v>
      </c>
      <c r="U246" s="15">
        <v>3.6380000000000003E-2</v>
      </c>
      <c r="V246" s="15">
        <v>1095</v>
      </c>
      <c r="W246" s="15">
        <v>889</v>
      </c>
      <c r="X246" s="15">
        <v>1490</v>
      </c>
      <c r="Y246" s="15">
        <v>5164</v>
      </c>
      <c r="Z246" s="15">
        <f t="shared" si="42"/>
        <v>0.70626135800429535</v>
      </c>
      <c r="AA246" s="15">
        <f t="shared" si="43"/>
        <v>1.4125227160085907</v>
      </c>
      <c r="AB246" s="15">
        <f t="shared" si="44"/>
        <v>0.25262715426649851</v>
      </c>
      <c r="AC246" s="15">
        <f t="shared" si="45"/>
        <v>0.65010385045534436</v>
      </c>
      <c r="AD246" s="15">
        <f t="shared" si="46"/>
        <v>0.55214908325819057</v>
      </c>
      <c r="AE246" s="15">
        <f t="shared" si="47"/>
        <v>1.4643219247526922</v>
      </c>
      <c r="AF246" s="15">
        <f t="shared" si="48"/>
        <v>0.60697174954567978</v>
      </c>
      <c r="AG246" s="15">
        <f t="shared" si="49"/>
        <v>0.82783283059325186</v>
      </c>
      <c r="AH246" s="15">
        <f t="shared" si="50"/>
        <v>2.4657718120805368</v>
      </c>
      <c r="AI246" s="15">
        <f t="shared" si="51"/>
        <v>3.7159817351598177</v>
      </c>
      <c r="AJ246" s="15">
        <f t="shared" si="52"/>
        <v>1.8428920715151773</v>
      </c>
      <c r="AK246" s="15">
        <f t="shared" si="53"/>
        <v>1.1668220282305934</v>
      </c>
      <c r="AL246" s="15">
        <f t="shared" si="54"/>
        <v>3.4657718120805368</v>
      </c>
      <c r="AM246" s="15">
        <f t="shared" si="55"/>
        <v>5.8087739032620922</v>
      </c>
      <c r="AN246" s="15">
        <v>615.5</v>
      </c>
      <c r="AO246" s="15">
        <v>47711.650000000009</v>
      </c>
      <c r="AP246" s="3">
        <v>264</v>
      </c>
    </row>
    <row r="247" spans="1:42" x14ac:dyDescent="0.3">
      <c r="A247" s="3">
        <v>50</v>
      </c>
      <c r="B247" s="3" t="s">
        <v>41</v>
      </c>
      <c r="C247" s="10">
        <v>1</v>
      </c>
      <c r="D247" s="11">
        <v>44698</v>
      </c>
      <c r="E247" s="22">
        <v>44434</v>
      </c>
      <c r="F247" s="13">
        <v>71</v>
      </c>
      <c r="G247" s="14">
        <v>2</v>
      </c>
      <c r="H247" s="3"/>
      <c r="I247" s="10" t="s">
        <v>43</v>
      </c>
      <c r="J247" s="15">
        <v>441482.30699999997</v>
      </c>
      <c r="K247" s="15">
        <v>5811079.4780000001</v>
      </c>
      <c r="L247" s="15">
        <v>2.0909599999999999</v>
      </c>
      <c r="M247" s="15">
        <v>10995.15</v>
      </c>
      <c r="N247" s="15">
        <v>229.90418844000001</v>
      </c>
      <c r="O247" s="29">
        <v>0.24000000953674319</v>
      </c>
      <c r="P247" s="15">
        <v>70.969080000000005</v>
      </c>
      <c r="Q247" s="15">
        <v>20.730419999999999</v>
      </c>
      <c r="R247" s="15">
        <v>8.3005099999999992</v>
      </c>
      <c r="S247" s="15">
        <v>75.496030000000005</v>
      </c>
      <c r="T247" s="15">
        <v>141.33698999999999</v>
      </c>
      <c r="U247" s="15">
        <v>3.2000000000000001E-2</v>
      </c>
      <c r="V247" s="15">
        <v>1120</v>
      </c>
      <c r="W247" s="15">
        <v>956</v>
      </c>
      <c r="X247" s="15">
        <v>1591</v>
      </c>
      <c r="Y247" s="15">
        <v>5015</v>
      </c>
      <c r="Z247" s="15">
        <f t="shared" si="42"/>
        <v>0.67978563054764696</v>
      </c>
      <c r="AA247" s="15">
        <f t="shared" si="43"/>
        <v>1.3595712610952939</v>
      </c>
      <c r="AB247" s="15">
        <f t="shared" si="44"/>
        <v>0.24931291715744014</v>
      </c>
      <c r="AC247" s="15">
        <f t="shared" si="45"/>
        <v>0.63488182559087203</v>
      </c>
      <c r="AD247" s="15">
        <f t="shared" si="46"/>
        <v>0.51831668180442025</v>
      </c>
      <c r="AE247" s="15">
        <f t="shared" si="47"/>
        <v>1.3880909389363101</v>
      </c>
      <c r="AF247" s="15">
        <f t="shared" si="48"/>
        <v>0.57343828504438121</v>
      </c>
      <c r="AG247" s="15">
        <f t="shared" si="49"/>
        <v>0.80935650064293441</v>
      </c>
      <c r="AH247" s="15">
        <f t="shared" si="50"/>
        <v>2.1521055939660592</v>
      </c>
      <c r="AI247" s="15">
        <f t="shared" si="51"/>
        <v>3.4776785714285712</v>
      </c>
      <c r="AJ247" s="15">
        <f t="shared" si="52"/>
        <v>1.6988951228625904</v>
      </c>
      <c r="AK247" s="15">
        <f t="shared" si="53"/>
        <v>1.0561591879812524</v>
      </c>
      <c r="AL247" s="15">
        <f t="shared" si="54"/>
        <v>3.1521055939660592</v>
      </c>
      <c r="AM247" s="15">
        <f t="shared" si="55"/>
        <v>5.24581589958159</v>
      </c>
      <c r="AN247" s="15">
        <v>615.5</v>
      </c>
      <c r="AO247" s="15">
        <v>47711.650000000009</v>
      </c>
      <c r="AP247" s="3">
        <v>264</v>
      </c>
    </row>
    <row r="248" spans="1:42" x14ac:dyDescent="0.3">
      <c r="A248" s="3">
        <v>74</v>
      </c>
      <c r="B248" s="3" t="s">
        <v>41</v>
      </c>
      <c r="C248" s="10">
        <v>1</v>
      </c>
      <c r="D248" s="11">
        <v>44698</v>
      </c>
      <c r="E248" s="22">
        <v>44434</v>
      </c>
      <c r="F248" s="13">
        <v>71</v>
      </c>
      <c r="G248" s="14">
        <v>2</v>
      </c>
      <c r="H248" s="3"/>
      <c r="I248" s="10" t="s">
        <v>43</v>
      </c>
      <c r="J248" s="15">
        <v>441680.30330000003</v>
      </c>
      <c r="K248" s="15">
        <v>5811245.4539999999</v>
      </c>
      <c r="L248" s="15">
        <v>2.24091</v>
      </c>
      <c r="M248" s="15">
        <v>14367.004999999999</v>
      </c>
      <c r="N248" s="15">
        <v>321.95165174549999</v>
      </c>
      <c r="O248" s="29">
        <v>0.22800001502037051</v>
      </c>
      <c r="P248" s="15">
        <v>73.69444</v>
      </c>
      <c r="Q248" s="15">
        <v>19.085819999999998</v>
      </c>
      <c r="R248" s="15">
        <v>7.2197399999999998</v>
      </c>
      <c r="S248" s="15">
        <v>71.994730000000004</v>
      </c>
      <c r="T248" s="15">
        <v>195.27126999999999</v>
      </c>
      <c r="U248" s="15">
        <v>1.4250000000000001E-2</v>
      </c>
      <c r="V248" s="15">
        <v>1240</v>
      </c>
      <c r="W248" s="15">
        <v>1078</v>
      </c>
      <c r="X248" s="15">
        <v>1630</v>
      </c>
      <c r="Y248" s="15">
        <v>5200</v>
      </c>
      <c r="Z248" s="15">
        <f t="shared" si="42"/>
        <v>0.65657852819369222</v>
      </c>
      <c r="AA248" s="15">
        <f t="shared" si="43"/>
        <v>1.3131570563873844</v>
      </c>
      <c r="AB248" s="15">
        <f t="shared" si="44"/>
        <v>0.20384047267355981</v>
      </c>
      <c r="AC248" s="15">
        <f t="shared" si="45"/>
        <v>0.6149068322981367</v>
      </c>
      <c r="AD248" s="15">
        <f t="shared" si="46"/>
        <v>0.52269399707174236</v>
      </c>
      <c r="AE248" s="15">
        <f t="shared" si="47"/>
        <v>1.3231555430009501</v>
      </c>
      <c r="AF248" s="15">
        <f t="shared" si="48"/>
        <v>0.56865243708187319</v>
      </c>
      <c r="AG248" s="15">
        <f t="shared" si="49"/>
        <v>0.7926765057245575</v>
      </c>
      <c r="AH248" s="15">
        <f t="shared" si="50"/>
        <v>2.1901840490797544</v>
      </c>
      <c r="AI248" s="15">
        <f t="shared" si="51"/>
        <v>3.193548387096774</v>
      </c>
      <c r="AJ248" s="15">
        <f t="shared" si="52"/>
        <v>1.584484340251791</v>
      </c>
      <c r="AK248" s="15">
        <f t="shared" si="53"/>
        <v>1.0699514264377941</v>
      </c>
      <c r="AL248" s="15">
        <f t="shared" si="54"/>
        <v>3.1901840490797544</v>
      </c>
      <c r="AM248" s="15">
        <f t="shared" si="55"/>
        <v>4.8237476808905377</v>
      </c>
      <c r="AN248" s="15">
        <v>615.5</v>
      </c>
      <c r="AO248" s="15">
        <v>47711.65</v>
      </c>
      <c r="AP248" s="3">
        <v>264</v>
      </c>
    </row>
    <row r="249" spans="1:42" x14ac:dyDescent="0.3">
      <c r="A249" s="3" t="s">
        <v>44</v>
      </c>
      <c r="B249" s="3" t="s">
        <v>41</v>
      </c>
      <c r="C249" s="10">
        <v>1</v>
      </c>
      <c r="D249" s="11">
        <v>44698</v>
      </c>
      <c r="E249" s="22">
        <v>44434</v>
      </c>
      <c r="F249" s="13">
        <v>71</v>
      </c>
      <c r="G249" s="14">
        <v>2</v>
      </c>
      <c r="H249" s="3"/>
      <c r="I249" s="3" t="s">
        <v>45</v>
      </c>
      <c r="J249" s="15">
        <v>441023.60110000003</v>
      </c>
      <c r="K249" s="15">
        <v>5811512.2019999996</v>
      </c>
      <c r="L249" s="15">
        <v>1.7958099999999999</v>
      </c>
      <c r="M249" s="15">
        <v>16091.68</v>
      </c>
      <c r="N249" s="15">
        <v>288.975998608</v>
      </c>
      <c r="O249" s="29">
        <v>0.27300000190734858</v>
      </c>
      <c r="P249" s="15">
        <v>68.010549999999995</v>
      </c>
      <c r="Q249" s="15">
        <v>25.32864</v>
      </c>
      <c r="R249" s="15">
        <v>6.6608000000000001</v>
      </c>
      <c r="S249" s="15">
        <v>85.816519999999997</v>
      </c>
      <c r="T249" s="15">
        <v>229.96612999999999</v>
      </c>
      <c r="U249" s="15">
        <v>4.079E-2</v>
      </c>
      <c r="V249" s="15">
        <v>1277</v>
      </c>
      <c r="W249" s="15">
        <v>1059</v>
      </c>
      <c r="X249" s="15">
        <v>1752</v>
      </c>
      <c r="Y249" s="15">
        <v>5492</v>
      </c>
      <c r="Z249" s="15">
        <f t="shared" si="42"/>
        <v>0.67669058159059681</v>
      </c>
      <c r="AA249" s="15">
        <f t="shared" si="43"/>
        <v>1.3533811631811936</v>
      </c>
      <c r="AB249" s="15">
        <f t="shared" si="44"/>
        <v>0.24653148345784417</v>
      </c>
      <c r="AC249" s="15">
        <f t="shared" si="45"/>
        <v>0.62269168267100017</v>
      </c>
      <c r="AD249" s="15">
        <f t="shared" si="46"/>
        <v>0.5162893429044727</v>
      </c>
      <c r="AE249" s="15">
        <f t="shared" si="47"/>
        <v>1.3793468249819529</v>
      </c>
      <c r="AF249" s="15">
        <f t="shared" si="48"/>
        <v>0.57090520531216604</v>
      </c>
      <c r="AG249" s="15">
        <f t="shared" si="49"/>
        <v>0.8071599005106691</v>
      </c>
      <c r="AH249" s="15">
        <f t="shared" si="50"/>
        <v>2.134703196347032</v>
      </c>
      <c r="AI249" s="15">
        <f t="shared" si="51"/>
        <v>3.3007047768206732</v>
      </c>
      <c r="AJ249" s="15">
        <f t="shared" si="52"/>
        <v>1.6830458663632586</v>
      </c>
      <c r="AK249" s="15">
        <f t="shared" si="53"/>
        <v>1.0498211802674238</v>
      </c>
      <c r="AL249" s="15">
        <f t="shared" si="54"/>
        <v>3.134703196347032</v>
      </c>
      <c r="AM249" s="15">
        <f t="shared" si="55"/>
        <v>5.1860245514636452</v>
      </c>
      <c r="AN249" s="15">
        <v>615.5</v>
      </c>
      <c r="AO249" s="15">
        <v>47711.65</v>
      </c>
      <c r="AP249" s="3">
        <v>264</v>
      </c>
    </row>
    <row r="250" spans="1:42" x14ac:dyDescent="0.3">
      <c r="A250" s="3" t="s">
        <v>46</v>
      </c>
      <c r="B250" s="3" t="s">
        <v>41</v>
      </c>
      <c r="C250" s="10">
        <v>1</v>
      </c>
      <c r="D250" s="11">
        <v>44698</v>
      </c>
      <c r="E250" s="22">
        <v>44434</v>
      </c>
      <c r="F250" s="13">
        <v>71</v>
      </c>
      <c r="G250" s="14">
        <v>2</v>
      </c>
      <c r="H250" s="3"/>
      <c r="I250" s="3" t="s">
        <v>47</v>
      </c>
      <c r="J250" s="15">
        <v>441054.72210000001</v>
      </c>
      <c r="K250" s="15">
        <v>5811530.0310000004</v>
      </c>
      <c r="L250" s="15">
        <v>1.78284</v>
      </c>
      <c r="M250" s="15">
        <v>12078.16</v>
      </c>
      <c r="N250" s="15">
        <v>215.33426774399999</v>
      </c>
      <c r="O250" s="29">
        <v>0.27300000190734858</v>
      </c>
      <c r="P250" s="15">
        <v>63.068249999999999</v>
      </c>
      <c r="Q250" s="15">
        <v>28.08464</v>
      </c>
      <c r="R250" s="15">
        <v>8.8471100000000007</v>
      </c>
      <c r="S250" s="15">
        <v>85.807209999999998</v>
      </c>
      <c r="T250" s="15">
        <v>204.7775</v>
      </c>
      <c r="U250" s="15">
        <v>7.145E-2</v>
      </c>
      <c r="V250" s="15">
        <v>1226</v>
      </c>
      <c r="W250" s="15">
        <v>1001</v>
      </c>
      <c r="X250" s="15">
        <v>1668</v>
      </c>
      <c r="Y250" s="15">
        <v>5428</v>
      </c>
      <c r="Z250" s="15">
        <f t="shared" si="42"/>
        <v>0.68859853787525271</v>
      </c>
      <c r="AA250" s="15">
        <f t="shared" si="43"/>
        <v>1.3771970757505054</v>
      </c>
      <c r="AB250" s="15">
        <f t="shared" si="44"/>
        <v>0.2499063319595354</v>
      </c>
      <c r="AC250" s="15">
        <f t="shared" si="45"/>
        <v>0.6314998497144575</v>
      </c>
      <c r="AD250" s="15">
        <f t="shared" si="46"/>
        <v>0.52987598647125145</v>
      </c>
      <c r="AE250" s="15">
        <f t="shared" si="47"/>
        <v>1.4132211354291699</v>
      </c>
      <c r="AF250" s="15">
        <f t="shared" si="48"/>
        <v>0.58484989889562922</v>
      </c>
      <c r="AG250" s="15">
        <f t="shared" si="49"/>
        <v>0.81557199573398975</v>
      </c>
      <c r="AH250" s="15">
        <f t="shared" si="50"/>
        <v>2.2541966426858515</v>
      </c>
      <c r="AI250" s="15">
        <f t="shared" si="51"/>
        <v>3.427406199021207</v>
      </c>
      <c r="AJ250" s="15">
        <f t="shared" si="52"/>
        <v>1.7451018156047278</v>
      </c>
      <c r="AK250" s="15">
        <f t="shared" si="53"/>
        <v>1.0929065237902775</v>
      </c>
      <c r="AL250" s="15">
        <f t="shared" si="54"/>
        <v>3.2541966426858515</v>
      </c>
      <c r="AM250" s="15">
        <f t="shared" si="55"/>
        <v>5.4225774225774224</v>
      </c>
      <c r="AN250" s="15">
        <v>615.5</v>
      </c>
      <c r="AO250" s="15">
        <v>47711.65</v>
      </c>
      <c r="AP250" s="3">
        <v>264</v>
      </c>
    </row>
    <row r="251" spans="1:42" x14ac:dyDescent="0.3">
      <c r="A251" s="16">
        <v>73</v>
      </c>
      <c r="B251" s="16" t="s">
        <v>51</v>
      </c>
      <c r="C251" s="16">
        <v>4</v>
      </c>
      <c r="D251" s="23">
        <v>44699</v>
      </c>
      <c r="E251" s="22">
        <v>44459</v>
      </c>
      <c r="F251" s="21">
        <v>65</v>
      </c>
      <c r="G251" s="18">
        <v>2</v>
      </c>
      <c r="H251" s="16" t="s">
        <v>54</v>
      </c>
      <c r="I251" s="10" t="s">
        <v>55</v>
      </c>
      <c r="J251" s="20">
        <v>441653.41700000002</v>
      </c>
      <c r="K251" s="20">
        <v>5811268.7869999995</v>
      </c>
      <c r="L251" s="20">
        <v>1.5044999999999999</v>
      </c>
      <c r="M251" s="20">
        <v>11272.827705137792</v>
      </c>
      <c r="N251" s="20">
        <v>169.59969282379805</v>
      </c>
      <c r="O251" s="29">
        <v>0.18900001049041751</v>
      </c>
      <c r="P251" s="20">
        <v>69.036627736815504</v>
      </c>
      <c r="Q251" s="20">
        <v>21.3190813316807</v>
      </c>
      <c r="R251" s="20">
        <v>9.6442887062957094</v>
      </c>
      <c r="S251" s="20">
        <v>72.597249984741197</v>
      </c>
      <c r="T251" s="20">
        <v>262.81897735595697</v>
      </c>
      <c r="U251" s="20">
        <v>7.9799999999999996E-2</v>
      </c>
      <c r="V251" s="15">
        <v>606.73653509999997</v>
      </c>
      <c r="W251" s="15">
        <v>555.35323089999997</v>
      </c>
      <c r="X251" s="15">
        <v>941.31732450000004</v>
      </c>
      <c r="Y251" s="15">
        <v>4275.1499130000002</v>
      </c>
      <c r="Z251" s="15">
        <f t="shared" si="42"/>
        <v>0.77006402258476747</v>
      </c>
      <c r="AA251" s="15">
        <f t="shared" si="43"/>
        <v>1.5401280451695349</v>
      </c>
      <c r="AB251" s="15">
        <f t="shared" si="44"/>
        <v>0.25788179783950338</v>
      </c>
      <c r="AC251" s="15">
        <f t="shared" si="45"/>
        <v>0.75143357325071014</v>
      </c>
      <c r="AD251" s="15">
        <f t="shared" si="46"/>
        <v>0.63909777186633776</v>
      </c>
      <c r="AE251" s="15">
        <f t="shared" si="47"/>
        <v>1.6579596314859237</v>
      </c>
      <c r="AF251" s="15">
        <f t="shared" si="48"/>
        <v>0.69016259573497885</v>
      </c>
      <c r="AG251" s="15">
        <f t="shared" si="49"/>
        <v>0.87008414650608756</v>
      </c>
      <c r="AH251" s="15">
        <f t="shared" si="50"/>
        <v>3.5416670890136155</v>
      </c>
      <c r="AI251" s="15">
        <f t="shared" si="51"/>
        <v>6.0461389180979292</v>
      </c>
      <c r="AJ251" s="15">
        <f t="shared" si="52"/>
        <v>2.271111031258668</v>
      </c>
      <c r="AK251" s="15">
        <f t="shared" si="53"/>
        <v>1.5044838135656162</v>
      </c>
      <c r="AL251" s="15">
        <f t="shared" si="54"/>
        <v>4.5416670890136155</v>
      </c>
      <c r="AM251" s="15">
        <f t="shared" si="55"/>
        <v>7.6980733614743437</v>
      </c>
      <c r="AN251" s="15">
        <v>567.6</v>
      </c>
      <c r="AO251" s="15">
        <v>40478.35</v>
      </c>
      <c r="AP251" s="3">
        <v>240</v>
      </c>
    </row>
    <row r="252" spans="1:42" x14ac:dyDescent="0.3">
      <c r="A252" s="16">
        <v>73</v>
      </c>
      <c r="B252" s="16" t="s">
        <v>51</v>
      </c>
      <c r="C252" s="16">
        <v>4</v>
      </c>
      <c r="D252" s="23">
        <v>44699</v>
      </c>
      <c r="E252" s="22">
        <v>44459</v>
      </c>
      <c r="F252" s="21">
        <v>65</v>
      </c>
      <c r="G252" s="14">
        <v>2</v>
      </c>
      <c r="H252" s="16" t="s">
        <v>56</v>
      </c>
      <c r="I252" s="10" t="s">
        <v>55</v>
      </c>
      <c r="J252" s="20">
        <v>441656.61869999999</v>
      </c>
      <c r="K252" s="20">
        <v>5811274.6399999997</v>
      </c>
      <c r="L252" s="20">
        <v>1.1320000000000001</v>
      </c>
      <c r="M252" s="20">
        <v>12860.636787669842</v>
      </c>
      <c r="N252" s="20">
        <v>145.58240843642264</v>
      </c>
      <c r="O252" s="29">
        <v>0.18900001049041751</v>
      </c>
      <c r="P252" s="20">
        <v>67.414644654621796</v>
      </c>
      <c r="Q252" s="20">
        <v>22.652035388860298</v>
      </c>
      <c r="R252" s="20">
        <v>9.9333201277948309</v>
      </c>
      <c r="S252" s="20">
        <v>72.846333821614607</v>
      </c>
      <c r="T252" s="20">
        <v>256.58661397298198</v>
      </c>
      <c r="U252" s="20">
        <v>5.0599999999999999E-2</v>
      </c>
      <c r="V252" s="15">
        <v>578.99173529999996</v>
      </c>
      <c r="W252" s="15">
        <v>504.44610510000001</v>
      </c>
      <c r="X252" s="15">
        <v>852.20063330000005</v>
      </c>
      <c r="Y252" s="15">
        <v>4448.6699490000001</v>
      </c>
      <c r="Z252" s="15">
        <f t="shared" si="42"/>
        <v>0.79631161491463998</v>
      </c>
      <c r="AA252" s="15">
        <f t="shared" si="43"/>
        <v>1.59262322982928</v>
      </c>
      <c r="AB252" s="15">
        <f t="shared" si="44"/>
        <v>0.25633388439066623</v>
      </c>
      <c r="AC252" s="15">
        <f t="shared" si="45"/>
        <v>0.76967752738493467</v>
      </c>
      <c r="AD252" s="15">
        <f t="shared" si="46"/>
        <v>0.67846767051979684</v>
      </c>
      <c r="AE252" s="15">
        <f t="shared" si="47"/>
        <v>1.7420435101714316</v>
      </c>
      <c r="AF252" s="15">
        <f t="shared" si="48"/>
        <v>0.72610237200539252</v>
      </c>
      <c r="AG252" s="15">
        <f t="shared" si="49"/>
        <v>0.88659613264189829</v>
      </c>
      <c r="AH252" s="15">
        <f t="shared" si="50"/>
        <v>4.2202143194534987</v>
      </c>
      <c r="AI252" s="15">
        <f t="shared" si="51"/>
        <v>6.683477462238657</v>
      </c>
      <c r="AJ252" s="15">
        <f t="shared" si="52"/>
        <v>2.4952548919827371</v>
      </c>
      <c r="AK252" s="15">
        <f t="shared" si="53"/>
        <v>1.6921226251114028</v>
      </c>
      <c r="AL252" s="15">
        <f t="shared" si="54"/>
        <v>5.2202143194534987</v>
      </c>
      <c r="AM252" s="15">
        <f t="shared" si="55"/>
        <v>8.8189202057930611</v>
      </c>
      <c r="AN252" s="15">
        <v>567.6</v>
      </c>
      <c r="AO252" s="15">
        <v>40478.35</v>
      </c>
      <c r="AP252" s="3">
        <v>240</v>
      </c>
    </row>
    <row r="253" spans="1:42" x14ac:dyDescent="0.3">
      <c r="A253" s="16">
        <v>73</v>
      </c>
      <c r="B253" s="16" t="s">
        <v>51</v>
      </c>
      <c r="C253" s="16">
        <v>4</v>
      </c>
      <c r="D253" s="23">
        <v>44699</v>
      </c>
      <c r="E253" s="22">
        <v>44459</v>
      </c>
      <c r="F253" s="21">
        <v>65</v>
      </c>
      <c r="G253" s="18">
        <v>2</v>
      </c>
      <c r="H253" s="16" t="s">
        <v>57</v>
      </c>
      <c r="I253" s="10" t="s">
        <v>55</v>
      </c>
      <c r="J253" s="20">
        <v>441658.8345</v>
      </c>
      <c r="K253" s="20">
        <v>5811284.9199999999</v>
      </c>
      <c r="L253" s="20">
        <v>1.48</v>
      </c>
      <c r="M253" s="20">
        <v>13069.935850757656</v>
      </c>
      <c r="N253" s="20">
        <v>193.43505059121335</v>
      </c>
      <c r="O253" s="29">
        <v>0.18900001049041751</v>
      </c>
      <c r="P253" s="20">
        <v>65.9910959574012</v>
      </c>
      <c r="Q253" s="20">
        <v>23.796998094699301</v>
      </c>
      <c r="R253" s="20">
        <v>10.2119051332669</v>
      </c>
      <c r="S253" s="20">
        <v>73.118499755859403</v>
      </c>
      <c r="T253" s="20">
        <v>236.33483886718801</v>
      </c>
      <c r="U253" s="20">
        <v>6.8599999999999994E-2</v>
      </c>
      <c r="V253" s="15">
        <v>597.66864859999998</v>
      </c>
      <c r="W253" s="15">
        <v>504.07973249999998</v>
      </c>
      <c r="X253" s="15">
        <v>758.44988269999999</v>
      </c>
      <c r="Y253" s="15">
        <v>4520.5008870000001</v>
      </c>
      <c r="Z253" s="15">
        <f t="shared" si="42"/>
        <v>0.79935450511284212</v>
      </c>
      <c r="AA253" s="15">
        <f t="shared" si="43"/>
        <v>1.5987090102256842</v>
      </c>
      <c r="AB253" s="15">
        <f t="shared" si="44"/>
        <v>0.20147658093525567</v>
      </c>
      <c r="AC253" s="15">
        <f t="shared" si="45"/>
        <v>0.76645218786019154</v>
      </c>
      <c r="AD253" s="15">
        <f t="shared" si="46"/>
        <v>0.71265127644177595</v>
      </c>
      <c r="AE253" s="15">
        <f t="shared" si="47"/>
        <v>1.7519701416394966</v>
      </c>
      <c r="AF253" s="15">
        <f t="shared" si="48"/>
        <v>0.74872935458529166</v>
      </c>
      <c r="AG253" s="15">
        <f t="shared" si="49"/>
        <v>0.88847933293163806</v>
      </c>
      <c r="AH253" s="15">
        <f t="shared" si="50"/>
        <v>4.9601840413073877</v>
      </c>
      <c r="AI253" s="15">
        <f t="shared" si="51"/>
        <v>6.5635569936435179</v>
      </c>
      <c r="AJ253" s="15">
        <f t="shared" si="52"/>
        <v>2.5237115675563051</v>
      </c>
      <c r="AK253" s="15">
        <f t="shared" si="53"/>
        <v>1.8801280510709466</v>
      </c>
      <c r="AL253" s="15">
        <f t="shared" si="54"/>
        <v>5.9601840413073877</v>
      </c>
      <c r="AM253" s="15">
        <f t="shared" si="55"/>
        <v>8.9678290864431851</v>
      </c>
      <c r="AN253" s="15">
        <v>567.6</v>
      </c>
      <c r="AO253" s="15">
        <v>40478.35</v>
      </c>
      <c r="AP253" s="3">
        <v>240</v>
      </c>
    </row>
    <row r="254" spans="1:42" x14ac:dyDescent="0.3">
      <c r="A254" s="16">
        <v>73</v>
      </c>
      <c r="B254" s="16" t="s">
        <v>51</v>
      </c>
      <c r="C254" s="16">
        <v>4</v>
      </c>
      <c r="D254" s="23">
        <v>44699</v>
      </c>
      <c r="E254" s="22">
        <v>44459</v>
      </c>
      <c r="F254" s="21">
        <v>65</v>
      </c>
      <c r="G254" s="14">
        <v>2</v>
      </c>
      <c r="H254" s="16" t="s">
        <v>58</v>
      </c>
      <c r="I254" s="10" t="s">
        <v>55</v>
      </c>
      <c r="J254" s="20">
        <v>441674.87</v>
      </c>
      <c r="K254" s="20">
        <v>5811289.7759999996</v>
      </c>
      <c r="L254" s="20">
        <v>1.2970000000000002</v>
      </c>
      <c r="M254" s="20">
        <v>13063.510603721461</v>
      </c>
      <c r="N254" s="20">
        <v>169.43373253026741</v>
      </c>
      <c r="O254" s="29">
        <v>0.25699999928474432</v>
      </c>
      <c r="P254" s="20">
        <v>66.292334397324197</v>
      </c>
      <c r="Q254" s="20">
        <v>23.5740742327642</v>
      </c>
      <c r="R254" s="20">
        <v>10.133591884638999</v>
      </c>
      <c r="S254" s="20">
        <v>73.704998016357393</v>
      </c>
      <c r="T254" s="20">
        <v>239.00462341308599</v>
      </c>
      <c r="U254" s="20">
        <v>8.7300000000000003E-2</v>
      </c>
      <c r="V254" s="15">
        <v>553.77455850000001</v>
      </c>
      <c r="W254" s="15">
        <v>495.83816230000002</v>
      </c>
      <c r="X254" s="15">
        <v>744.08669050000003</v>
      </c>
      <c r="Y254" s="15">
        <v>4433.2716149999997</v>
      </c>
      <c r="Z254" s="15">
        <f t="shared" si="42"/>
        <v>0.79881228672021842</v>
      </c>
      <c r="AA254" s="15">
        <f t="shared" si="43"/>
        <v>1.5976245734404368</v>
      </c>
      <c r="AB254" s="15">
        <f t="shared" si="44"/>
        <v>0.20021255936551705</v>
      </c>
      <c r="AC254" s="15">
        <f t="shared" si="45"/>
        <v>0.77791480598570384</v>
      </c>
      <c r="AD254" s="15">
        <f t="shared" si="46"/>
        <v>0.7125612535993332</v>
      </c>
      <c r="AE254" s="15">
        <f t="shared" si="47"/>
        <v>1.750193451111979</v>
      </c>
      <c r="AF254" s="15">
        <f t="shared" si="48"/>
        <v>0.74844852137190787</v>
      </c>
      <c r="AG254" s="15">
        <f t="shared" si="49"/>
        <v>0.88814404406821268</v>
      </c>
      <c r="AH254" s="15">
        <f t="shared" si="50"/>
        <v>4.9580041836536513</v>
      </c>
      <c r="AI254" s="15">
        <f t="shared" si="51"/>
        <v>7.0055530665914461</v>
      </c>
      <c r="AJ254" s="15">
        <f t="shared" si="52"/>
        <v>2.5185988855541064</v>
      </c>
      <c r="AK254" s="15">
        <f t="shared" si="53"/>
        <v>1.8795961471696481</v>
      </c>
      <c r="AL254" s="15">
        <f t="shared" si="54"/>
        <v>5.9580041836536513</v>
      </c>
      <c r="AM254" s="15">
        <f t="shared" si="55"/>
        <v>8.9409649197548244</v>
      </c>
      <c r="AN254" s="15">
        <v>567.6</v>
      </c>
      <c r="AO254" s="15">
        <v>40478.35</v>
      </c>
      <c r="AP254" s="3">
        <v>240</v>
      </c>
    </row>
    <row r="255" spans="1:42" x14ac:dyDescent="0.3">
      <c r="A255" s="16">
        <v>73</v>
      </c>
      <c r="B255" s="16" t="s">
        <v>51</v>
      </c>
      <c r="C255" s="16">
        <v>4</v>
      </c>
      <c r="D255" s="23">
        <v>44699</v>
      </c>
      <c r="E255" s="22">
        <v>44459</v>
      </c>
      <c r="F255" s="21">
        <v>65</v>
      </c>
      <c r="G255" s="18">
        <v>2</v>
      </c>
      <c r="H255" s="16" t="s">
        <v>59</v>
      </c>
      <c r="I255" s="10" t="s">
        <v>55</v>
      </c>
      <c r="J255" s="20">
        <v>441677.85680000001</v>
      </c>
      <c r="K255" s="20">
        <v>5811295.6880000001</v>
      </c>
      <c r="L255" s="20">
        <v>1.5089999999999999</v>
      </c>
      <c r="M255" s="20">
        <v>13031.935437968816</v>
      </c>
      <c r="N255" s="20">
        <v>196.65190575894945</v>
      </c>
      <c r="O255" s="29">
        <v>0.25600001215934748</v>
      </c>
      <c r="P255" s="20">
        <v>65.942204480461001</v>
      </c>
      <c r="Q255" s="20">
        <v>23.856912264763601</v>
      </c>
      <c r="R255" s="20">
        <v>10.2008852168163</v>
      </c>
      <c r="S255" s="20">
        <v>74.052501678466797</v>
      </c>
      <c r="T255" s="20">
        <v>224.73538208007801</v>
      </c>
      <c r="U255" s="20">
        <v>8.2900000000000001E-2</v>
      </c>
      <c r="V255" s="15">
        <v>543.10387170000001</v>
      </c>
      <c r="W255" s="15">
        <v>446.13989950000001</v>
      </c>
      <c r="X255" s="15">
        <v>755.63434310000002</v>
      </c>
      <c r="Y255" s="15">
        <v>4474.9030290000001</v>
      </c>
      <c r="Z255" s="15">
        <f t="shared" si="42"/>
        <v>0.81868075284765318</v>
      </c>
      <c r="AA255" s="15">
        <f t="shared" si="43"/>
        <v>1.6373615056953064</v>
      </c>
      <c r="AB255" s="15">
        <f t="shared" si="44"/>
        <v>0.25753126721239983</v>
      </c>
      <c r="AC255" s="15">
        <f t="shared" si="45"/>
        <v>0.78353801322025352</v>
      </c>
      <c r="AD255" s="15">
        <f t="shared" si="46"/>
        <v>0.71106817929239974</v>
      </c>
      <c r="AE255" s="15">
        <f t="shared" si="47"/>
        <v>1.8158578932349922</v>
      </c>
      <c r="AF255" s="15">
        <f t="shared" si="48"/>
        <v>0.75578870982003055</v>
      </c>
      <c r="AG255" s="15">
        <f t="shared" si="49"/>
        <v>0.90029174266601331</v>
      </c>
      <c r="AH255" s="15">
        <f t="shared" si="50"/>
        <v>4.9220482365076874</v>
      </c>
      <c r="AI255" s="15">
        <f t="shared" si="51"/>
        <v>7.2394975660785743</v>
      </c>
      <c r="AJ255" s="15">
        <f t="shared" si="52"/>
        <v>2.7189900887843201</v>
      </c>
      <c r="AK255" s="15">
        <f t="shared" si="53"/>
        <v>1.8708051416229559</v>
      </c>
      <c r="AL255" s="15">
        <f t="shared" si="54"/>
        <v>5.9220482365076874</v>
      </c>
      <c r="AM255" s="15">
        <f t="shared" si="55"/>
        <v>10.03026860860267</v>
      </c>
      <c r="AN255" s="15">
        <v>567.6</v>
      </c>
      <c r="AO255" s="15">
        <v>40478.35</v>
      </c>
      <c r="AP255" s="3">
        <v>240</v>
      </c>
    </row>
    <row r="256" spans="1:42" x14ac:dyDescent="0.3">
      <c r="A256" s="16">
        <v>73</v>
      </c>
      <c r="B256" s="16" t="s">
        <v>51</v>
      </c>
      <c r="C256" s="16">
        <v>4</v>
      </c>
      <c r="D256" s="23">
        <v>44699</v>
      </c>
      <c r="E256" s="22">
        <v>44459</v>
      </c>
      <c r="F256" s="21">
        <v>65</v>
      </c>
      <c r="G256" s="14">
        <v>2</v>
      </c>
      <c r="H256" s="16" t="s">
        <v>60</v>
      </c>
      <c r="I256" s="10" t="s">
        <v>55</v>
      </c>
      <c r="J256" s="20">
        <v>441686.04869999998</v>
      </c>
      <c r="K256" s="20">
        <v>5811300.4309999999</v>
      </c>
      <c r="L256" s="20">
        <v>1.2575000000000001</v>
      </c>
      <c r="M256" s="20">
        <v>12318.169512071927</v>
      </c>
      <c r="N256" s="20">
        <v>154.90098161430447</v>
      </c>
      <c r="O256" s="29">
        <v>0.25600001215934748</v>
      </c>
      <c r="P256" s="20">
        <v>65.8170385924779</v>
      </c>
      <c r="Q256" s="20">
        <v>23.962720873374199</v>
      </c>
      <c r="R256" s="20">
        <v>10.220241101462801</v>
      </c>
      <c r="S256" s="20">
        <v>74.486000061035199</v>
      </c>
      <c r="T256" s="20">
        <v>220.97905985514299</v>
      </c>
      <c r="U256" s="20">
        <v>6.5699999999999995E-2</v>
      </c>
      <c r="V256" s="15">
        <v>536.81777790000001</v>
      </c>
      <c r="W256" s="15">
        <v>480.6991056</v>
      </c>
      <c r="X256" s="15">
        <v>741.11059209999996</v>
      </c>
      <c r="Y256" s="15">
        <v>4489.9110819999996</v>
      </c>
      <c r="Z256" s="15">
        <f t="shared" si="42"/>
        <v>0.8065834626102113</v>
      </c>
      <c r="AA256" s="15">
        <f t="shared" si="43"/>
        <v>1.6131669252204226</v>
      </c>
      <c r="AB256" s="15">
        <f t="shared" si="44"/>
        <v>0.21313588113616425</v>
      </c>
      <c r="AC256" s="15">
        <f t="shared" si="45"/>
        <v>0.7864146673267437</v>
      </c>
      <c r="AD256" s="15">
        <f t="shared" si="46"/>
        <v>0.71664786029489802</v>
      </c>
      <c r="AE256" s="15">
        <f t="shared" si="47"/>
        <v>1.7756881954803847</v>
      </c>
      <c r="AF256" s="15">
        <f t="shared" si="48"/>
        <v>0.75419321741463374</v>
      </c>
      <c r="AG256" s="15">
        <f t="shared" si="49"/>
        <v>0.89292729836051876</v>
      </c>
      <c r="AH256" s="15">
        <f t="shared" si="50"/>
        <v>5.0583550280632936</v>
      </c>
      <c r="AI256" s="15">
        <f t="shared" si="51"/>
        <v>7.3639388761755828</v>
      </c>
      <c r="AJ256" s="15">
        <f t="shared" si="52"/>
        <v>2.5936866649772825</v>
      </c>
      <c r="AK256" s="15">
        <f t="shared" si="53"/>
        <v>1.9039588513078476</v>
      </c>
      <c r="AL256" s="15">
        <f t="shared" si="54"/>
        <v>6.0583550280632936</v>
      </c>
      <c r="AM256" s="15">
        <f t="shared" si="55"/>
        <v>9.3403774413014009</v>
      </c>
      <c r="AN256" s="15">
        <v>567.6</v>
      </c>
      <c r="AO256" s="15">
        <v>40478.35</v>
      </c>
      <c r="AP256" s="3">
        <v>240</v>
      </c>
    </row>
    <row r="257" spans="1:42" x14ac:dyDescent="0.3">
      <c r="A257" s="3">
        <v>59</v>
      </c>
      <c r="B257" s="3" t="s">
        <v>69</v>
      </c>
      <c r="C257" s="10">
        <v>5</v>
      </c>
      <c r="D257" s="11">
        <v>44704</v>
      </c>
      <c r="E257" s="22">
        <v>44650</v>
      </c>
      <c r="F257" s="13">
        <v>30</v>
      </c>
      <c r="G257" s="14">
        <v>2</v>
      </c>
      <c r="H257" s="3"/>
      <c r="I257" s="10" t="s">
        <v>43</v>
      </c>
      <c r="J257" s="15">
        <v>441574.63829999999</v>
      </c>
      <c r="K257" s="15">
        <v>5811073.5329999998</v>
      </c>
      <c r="L257" s="15">
        <v>3.3851450000000001</v>
      </c>
      <c r="M257" s="15">
        <v>84.417325000000005</v>
      </c>
      <c r="N257" s="15">
        <v>2.8576488563712501</v>
      </c>
      <c r="O257" s="29">
        <v>7.5000002980232239E-2</v>
      </c>
      <c r="P257" s="15">
        <v>81.970759999999999</v>
      </c>
      <c r="Q257" s="15">
        <v>13.779350000000001</v>
      </c>
      <c r="R257" s="15">
        <v>4.2498899999999997</v>
      </c>
      <c r="S257" s="15">
        <v>72.404750000000007</v>
      </c>
      <c r="T257" s="15">
        <v>138.01086000000001</v>
      </c>
      <c r="U257" s="15">
        <v>3.3619999999999997E-2</v>
      </c>
      <c r="V257" s="15">
        <v>1261</v>
      </c>
      <c r="W257" s="15">
        <v>1233</v>
      </c>
      <c r="X257" s="15">
        <v>1884</v>
      </c>
      <c r="Y257" s="15">
        <v>4006</v>
      </c>
      <c r="Z257" s="15">
        <f t="shared" si="42"/>
        <v>0.52929948463447218</v>
      </c>
      <c r="AA257" s="15">
        <f t="shared" si="43"/>
        <v>1.0585989692689444</v>
      </c>
      <c r="AB257" s="15">
        <f t="shared" si="44"/>
        <v>0.20885466794995189</v>
      </c>
      <c r="AC257" s="15">
        <f t="shared" si="45"/>
        <v>0.52116954623125122</v>
      </c>
      <c r="AD257" s="15">
        <f t="shared" si="46"/>
        <v>0.36027164685908319</v>
      </c>
      <c r="AE257" s="15">
        <f t="shared" si="47"/>
        <v>0.99516235537308717</v>
      </c>
      <c r="AF257" s="15">
        <f t="shared" si="48"/>
        <v>0.40503912960488642</v>
      </c>
      <c r="AG257" s="15">
        <f t="shared" si="49"/>
        <v>0.69218508925450806</v>
      </c>
      <c r="AH257" s="15">
        <f t="shared" si="50"/>
        <v>1.1263269639065818</v>
      </c>
      <c r="AI257" s="15">
        <f t="shared" si="51"/>
        <v>2.1768437747819189</v>
      </c>
      <c r="AJ257" s="15">
        <f t="shared" si="52"/>
        <v>1.0910486896655518</v>
      </c>
      <c r="AK257" s="15">
        <f t="shared" si="53"/>
        <v>0.63701151495747343</v>
      </c>
      <c r="AL257" s="15">
        <f t="shared" si="54"/>
        <v>2.1263269639065818</v>
      </c>
      <c r="AM257" s="15">
        <f t="shared" si="55"/>
        <v>3.2489862124898621</v>
      </c>
      <c r="AN257" s="15">
        <v>54.4</v>
      </c>
      <c r="AO257" s="15">
        <v>20734.3</v>
      </c>
      <c r="AP257" s="3">
        <v>54</v>
      </c>
    </row>
    <row r="258" spans="1:42" x14ac:dyDescent="0.3">
      <c r="A258" s="3">
        <v>89</v>
      </c>
      <c r="B258" s="3" t="s">
        <v>69</v>
      </c>
      <c r="C258" s="10">
        <v>5</v>
      </c>
      <c r="D258" s="11">
        <v>44704</v>
      </c>
      <c r="E258" s="22">
        <v>44650</v>
      </c>
      <c r="F258" s="13">
        <v>30</v>
      </c>
      <c r="G258" s="14">
        <v>2</v>
      </c>
      <c r="H258" s="3"/>
      <c r="I258" s="10" t="s">
        <v>43</v>
      </c>
      <c r="J258" s="15">
        <v>441845.33870000002</v>
      </c>
      <c r="K258" s="15">
        <v>5811247.5269999998</v>
      </c>
      <c r="L258" s="15">
        <v>3.4754900000000002</v>
      </c>
      <c r="M258" s="15">
        <v>127.156775</v>
      </c>
      <c r="N258" s="15">
        <v>4.4193209994474989</v>
      </c>
      <c r="O258" s="29">
        <v>0.101000003516674</v>
      </c>
      <c r="P258" s="15">
        <v>81.961860000000001</v>
      </c>
      <c r="Q258" s="15">
        <v>13.78532</v>
      </c>
      <c r="R258" s="15">
        <v>4.2528199999999998</v>
      </c>
      <c r="S258" s="15">
        <v>71.180030000000002</v>
      </c>
      <c r="T258" s="15">
        <v>130.60335000000001</v>
      </c>
      <c r="U258" s="15">
        <v>2.3040000000000001E-2</v>
      </c>
      <c r="V258" s="15">
        <v>1161</v>
      </c>
      <c r="W258" s="15">
        <v>1009</v>
      </c>
      <c r="X258" s="15">
        <v>1814</v>
      </c>
      <c r="Y258" s="15">
        <v>4624</v>
      </c>
      <c r="Z258" s="15">
        <f t="shared" ref="Z258:Z321" si="56">(Y258-W258)/(Y258+W258)</f>
        <v>0.64175394993786616</v>
      </c>
      <c r="AA258" s="15">
        <f t="shared" ref="AA258:AA321" si="57">(Y258-W258)/((Y258+W258)*0.5)</f>
        <v>1.2835078998757323</v>
      </c>
      <c r="AB258" s="15">
        <f t="shared" ref="AB258:AB321" si="58">(X258-W258)/(X258+W258)</f>
        <v>0.28515763372298975</v>
      </c>
      <c r="AC258" s="15">
        <f t="shared" ref="AC258:AC321" si="59">(Y258-V258)/(Y258+V258)</f>
        <v>0.5986171132238548</v>
      </c>
      <c r="AD258" s="15">
        <f t="shared" ref="AD258:AD321" si="60">(Y258-X258)/(Y258+X258)</f>
        <v>0.43647095371233302</v>
      </c>
      <c r="AE258" s="15">
        <f t="shared" ref="AE258:AE321" si="61">2.5*((Y258-W258)/(Y258+(2.4*W258)+1))</f>
        <v>1.2825334203729457</v>
      </c>
      <c r="AF258" s="15">
        <f t="shared" ref="AF258:AF321" si="62">(Y258-X258)/(Y258+W258)</f>
        <v>0.49884608556719334</v>
      </c>
      <c r="AG258" s="15">
        <f t="shared" ref="AG258:AG321" si="63">(2*Y258+1-SQRT((2*Y258+1)^2- 8*(Y258-W258)))/2</f>
        <v>0.78177220972975192</v>
      </c>
      <c r="AH258" s="15">
        <f t="shared" ref="AH258:AH321" si="64">(Y258/X258)-1</f>
        <v>1.5490628445424477</v>
      </c>
      <c r="AI258" s="15">
        <f t="shared" ref="AI258:AI321" si="65">(Y258/V258)-1</f>
        <v>2.9827734711455642</v>
      </c>
      <c r="AJ258" s="15">
        <f t="shared" ref="AJ258:AJ321" si="66">((Y258/W258)-1)/SQRT((Y258/W258)+1)</f>
        <v>1.5163269117494833</v>
      </c>
      <c r="AK258" s="15">
        <f t="shared" ref="AK258:AK321" si="67">((Y258/X258)-1)/SQRT((Y258/X258)+1)</f>
        <v>0.82226573388277691</v>
      </c>
      <c r="AL258" s="15">
        <f t="shared" ref="AL258:AL321" si="68">Y258/X258</f>
        <v>2.5490628445424477</v>
      </c>
      <c r="AM258" s="15">
        <f t="shared" ref="AM258:AM321" si="69">Y258/W258</f>
        <v>4.5827552031714571</v>
      </c>
      <c r="AN258" s="15">
        <v>54.4</v>
      </c>
      <c r="AO258" s="15">
        <v>20734.3</v>
      </c>
      <c r="AP258" s="3">
        <v>54</v>
      </c>
    </row>
    <row r="259" spans="1:42" x14ac:dyDescent="0.3">
      <c r="A259" s="3">
        <v>119</v>
      </c>
      <c r="B259" s="3" t="s">
        <v>69</v>
      </c>
      <c r="C259" s="10">
        <v>5</v>
      </c>
      <c r="D259" s="11">
        <v>44704</v>
      </c>
      <c r="E259" s="22">
        <v>44650</v>
      </c>
      <c r="F259" s="13">
        <v>30</v>
      </c>
      <c r="G259" s="14">
        <v>2</v>
      </c>
      <c r="H259" s="3"/>
      <c r="I259" s="10" t="s">
        <v>43</v>
      </c>
      <c r="J259" s="15">
        <v>442256.97249999997</v>
      </c>
      <c r="K259" s="15">
        <v>5811291.9570000004</v>
      </c>
      <c r="L259" s="15">
        <v>3.22865</v>
      </c>
      <c r="M259" s="15">
        <v>58.351075000000002</v>
      </c>
      <c r="N259" s="15">
        <v>1.8839519829875</v>
      </c>
      <c r="O259" s="29">
        <v>7.6000005006790161E-2</v>
      </c>
      <c r="P259" s="15">
        <v>78.220110000000005</v>
      </c>
      <c r="Q259" s="15">
        <v>16.243849999999998</v>
      </c>
      <c r="R259" s="15">
        <v>5.5360399999999998</v>
      </c>
      <c r="S259" s="15">
        <v>69.392939999999996</v>
      </c>
      <c r="T259" s="15">
        <v>283.57281</v>
      </c>
      <c r="U259" s="15">
        <v>3.7260000000000001E-2</v>
      </c>
      <c r="V259" s="15">
        <v>1134</v>
      </c>
      <c r="W259" s="15">
        <v>1109</v>
      </c>
      <c r="X259" s="15">
        <v>1675</v>
      </c>
      <c r="Y259" s="15">
        <v>3759</v>
      </c>
      <c r="Z259" s="15">
        <f t="shared" si="56"/>
        <v>0.54437140509449466</v>
      </c>
      <c r="AA259" s="15">
        <f t="shared" si="57"/>
        <v>1.0887428101889893</v>
      </c>
      <c r="AB259" s="15">
        <f t="shared" si="58"/>
        <v>0.20330459770114942</v>
      </c>
      <c r="AC259" s="15">
        <f t="shared" si="59"/>
        <v>0.53648068669527893</v>
      </c>
      <c r="AD259" s="15">
        <f t="shared" si="60"/>
        <v>0.38351122561648876</v>
      </c>
      <c r="AE259" s="15">
        <f t="shared" si="61"/>
        <v>1.0316743490718823</v>
      </c>
      <c r="AF259" s="15">
        <f t="shared" si="62"/>
        <v>0.42810188989317993</v>
      </c>
      <c r="AG259" s="15">
        <f t="shared" si="63"/>
        <v>0.70494706082718039</v>
      </c>
      <c r="AH259" s="15">
        <f t="shared" si="64"/>
        <v>1.2441791044776118</v>
      </c>
      <c r="AI259" s="15">
        <f t="shared" si="65"/>
        <v>2.3148148148148149</v>
      </c>
      <c r="AJ259" s="15">
        <f t="shared" si="66"/>
        <v>1.1405250177224813</v>
      </c>
      <c r="AK259" s="15">
        <f t="shared" si="67"/>
        <v>0.69076526638550262</v>
      </c>
      <c r="AL259" s="15">
        <f t="shared" si="68"/>
        <v>2.2441791044776118</v>
      </c>
      <c r="AM259" s="15">
        <f t="shared" si="69"/>
        <v>3.3895401262398557</v>
      </c>
      <c r="AN259" s="15">
        <v>54.4</v>
      </c>
      <c r="AO259" s="15">
        <v>20734.3</v>
      </c>
      <c r="AP259" s="3">
        <v>54</v>
      </c>
    </row>
    <row r="260" spans="1:42" x14ac:dyDescent="0.3">
      <c r="A260" s="3" t="s">
        <v>71</v>
      </c>
      <c r="B260" s="3" t="s">
        <v>69</v>
      </c>
      <c r="C260" s="10">
        <v>5</v>
      </c>
      <c r="D260" s="11">
        <v>44704</v>
      </c>
      <c r="E260" s="22">
        <v>44650</v>
      </c>
      <c r="F260" s="13">
        <v>30</v>
      </c>
      <c r="G260" s="14">
        <v>2</v>
      </c>
      <c r="H260" s="3"/>
      <c r="I260" s="3" t="s">
        <v>45</v>
      </c>
      <c r="J260" s="15">
        <v>439651.61359999998</v>
      </c>
      <c r="K260" s="15">
        <v>5810689.7910000002</v>
      </c>
      <c r="L260" s="15">
        <v>4.7274200000000004</v>
      </c>
      <c r="M260" s="15">
        <v>152.91217499999999</v>
      </c>
      <c r="N260" s="15">
        <v>7.2288007433850003</v>
      </c>
      <c r="O260">
        <v>4.5999999999999999E-2</v>
      </c>
      <c r="P260" s="15">
        <v>80.336240000000004</v>
      </c>
      <c r="Q260" s="15">
        <v>15.731780000000001</v>
      </c>
      <c r="R260" s="15">
        <v>3.9319899999999999</v>
      </c>
      <c r="S260" s="15">
        <v>79.996120000000005</v>
      </c>
      <c r="T260" s="15">
        <v>239.02082999999999</v>
      </c>
      <c r="U260" s="15">
        <v>7.2899999999999996E-3</v>
      </c>
      <c r="V260" s="15">
        <v>1447</v>
      </c>
      <c r="W260" s="15">
        <v>1604</v>
      </c>
      <c r="X260" s="15">
        <v>2044</v>
      </c>
      <c r="Y260" s="15">
        <v>3568</v>
      </c>
      <c r="Z260" s="15">
        <f t="shared" si="56"/>
        <v>0.37973704563031707</v>
      </c>
      <c r="AA260" s="15">
        <f t="shared" si="57"/>
        <v>0.75947409126063414</v>
      </c>
      <c r="AB260" s="15">
        <f t="shared" si="58"/>
        <v>0.1206140350877193</v>
      </c>
      <c r="AC260" s="15">
        <f t="shared" si="59"/>
        <v>0.42293120638085741</v>
      </c>
      <c r="AD260" s="15">
        <f t="shared" si="60"/>
        <v>0.27156094084105487</v>
      </c>
      <c r="AE260" s="15">
        <f t="shared" si="61"/>
        <v>0.66184994473350756</v>
      </c>
      <c r="AF260" s="15">
        <f t="shared" si="62"/>
        <v>0.29466357308584684</v>
      </c>
      <c r="AG260" s="15">
        <f t="shared" si="63"/>
        <v>0.55041375301925655</v>
      </c>
      <c r="AH260" s="15">
        <f t="shared" si="64"/>
        <v>0.74559686888454002</v>
      </c>
      <c r="AI260" s="15">
        <f t="shared" si="65"/>
        <v>1.4657912923289564</v>
      </c>
      <c r="AJ260" s="15">
        <f t="shared" si="66"/>
        <v>0.68188328288828726</v>
      </c>
      <c r="AK260" s="15">
        <f t="shared" si="67"/>
        <v>0.44997220714443054</v>
      </c>
      <c r="AL260" s="15">
        <f t="shared" si="68"/>
        <v>1.74559686888454</v>
      </c>
      <c r="AM260" s="15">
        <f t="shared" si="69"/>
        <v>2.2244389027431422</v>
      </c>
      <c r="AN260" s="15">
        <v>54.4</v>
      </c>
      <c r="AO260" s="15">
        <v>20734.3</v>
      </c>
      <c r="AP260" s="3">
        <v>54</v>
      </c>
    </row>
    <row r="261" spans="1:42" x14ac:dyDescent="0.3">
      <c r="A261" s="3" t="s">
        <v>72</v>
      </c>
      <c r="B261" s="3" t="s">
        <v>69</v>
      </c>
      <c r="C261" s="10">
        <v>5</v>
      </c>
      <c r="D261" s="11">
        <v>44704</v>
      </c>
      <c r="E261" s="22">
        <v>44650</v>
      </c>
      <c r="F261" s="13">
        <v>30</v>
      </c>
      <c r="G261" s="14">
        <v>2</v>
      </c>
      <c r="H261" s="3"/>
      <c r="I261" s="3" t="s">
        <v>47</v>
      </c>
      <c r="J261" s="15">
        <v>439687.12270000001</v>
      </c>
      <c r="K261" s="15">
        <v>5810679.9340000004</v>
      </c>
      <c r="L261" s="15">
        <v>4.7574700000000014</v>
      </c>
      <c r="M261" s="15">
        <v>119.66442499999999</v>
      </c>
      <c r="N261" s="15">
        <v>5.6929991200475003</v>
      </c>
      <c r="O261">
        <v>4.2999999999999997E-2</v>
      </c>
      <c r="P261" s="15">
        <v>86.341800000000006</v>
      </c>
      <c r="Q261" s="15">
        <v>10.955349999999999</v>
      </c>
      <c r="R261" s="15">
        <v>2.7028500000000002</v>
      </c>
      <c r="S261" s="15">
        <v>80.412279999999996</v>
      </c>
      <c r="T261" s="15">
        <v>302.91162000000003</v>
      </c>
      <c r="U261" s="15">
        <v>2.53E-2</v>
      </c>
      <c r="V261" s="15">
        <v>1433</v>
      </c>
      <c r="W261" s="15">
        <v>1576</v>
      </c>
      <c r="X261" s="15">
        <v>2078</v>
      </c>
      <c r="Y261" s="15">
        <v>3696</v>
      </c>
      <c r="Z261" s="15">
        <f t="shared" si="56"/>
        <v>0.40212443095599393</v>
      </c>
      <c r="AA261" s="15">
        <f t="shared" si="57"/>
        <v>0.80424886191198786</v>
      </c>
      <c r="AB261" s="15">
        <f t="shared" si="58"/>
        <v>0.13738368910782703</v>
      </c>
      <c r="AC261" s="15">
        <f t="shared" si="59"/>
        <v>0.44121661142522911</v>
      </c>
      <c r="AD261" s="15">
        <f t="shared" si="60"/>
        <v>0.28022168340838238</v>
      </c>
      <c r="AE261" s="15">
        <f t="shared" si="61"/>
        <v>0.70861299034681924</v>
      </c>
      <c r="AF261" s="15">
        <f t="shared" si="62"/>
        <v>0.30690440060698027</v>
      </c>
      <c r="AG261" s="15">
        <f t="shared" si="63"/>
        <v>0.57355998526418261</v>
      </c>
      <c r="AH261" s="15">
        <f t="shared" si="64"/>
        <v>0.778633301251203</v>
      </c>
      <c r="AI261" s="15">
        <f t="shared" si="65"/>
        <v>1.5792044661549198</v>
      </c>
      <c r="AJ261" s="15">
        <f t="shared" si="66"/>
        <v>0.73547862175771739</v>
      </c>
      <c r="AK261" s="15">
        <f t="shared" si="67"/>
        <v>0.46710805434549962</v>
      </c>
      <c r="AL261" s="15">
        <f t="shared" si="68"/>
        <v>1.778633301251203</v>
      </c>
      <c r="AM261" s="15">
        <f t="shared" si="69"/>
        <v>2.3451776649746194</v>
      </c>
      <c r="AN261" s="15">
        <v>54.4</v>
      </c>
      <c r="AO261" s="15">
        <v>20734.3</v>
      </c>
      <c r="AP261" s="3">
        <v>54</v>
      </c>
    </row>
    <row r="262" spans="1:42" x14ac:dyDescent="0.3">
      <c r="A262" s="3" t="s">
        <v>49</v>
      </c>
      <c r="B262" s="3" t="s">
        <v>48</v>
      </c>
      <c r="C262" s="10">
        <v>3</v>
      </c>
      <c r="D262" s="11">
        <v>44711</v>
      </c>
      <c r="E262" s="22">
        <v>44452</v>
      </c>
      <c r="F262" s="13">
        <v>70</v>
      </c>
      <c r="G262" s="14">
        <v>2</v>
      </c>
      <c r="H262" s="3"/>
      <c r="I262" s="3" t="s">
        <v>45</v>
      </c>
      <c r="J262" s="15">
        <v>440493.38540000003</v>
      </c>
      <c r="K262" s="15">
        <v>5811437.0379999997</v>
      </c>
      <c r="L262" s="15">
        <v>1.6797200000000001</v>
      </c>
      <c r="M262" s="15">
        <v>3207.1161499999998</v>
      </c>
      <c r="N262" s="15">
        <v>53.870571394780001</v>
      </c>
      <c r="O262">
        <v>4.1000000000000002E-2</v>
      </c>
      <c r="P262" s="15">
        <v>94.834130000000002</v>
      </c>
      <c r="Q262" s="15">
        <v>3.6365400000000001</v>
      </c>
      <c r="R262" s="15">
        <v>1.5293399999999999</v>
      </c>
      <c r="S262" s="15">
        <v>86.442760000000007</v>
      </c>
      <c r="T262" s="15">
        <v>58.989939999999997</v>
      </c>
      <c r="U262" s="15">
        <v>7.28E-3</v>
      </c>
      <c r="V262" s="15">
        <v>1032</v>
      </c>
      <c r="W262" s="15">
        <v>1218</v>
      </c>
      <c r="X262" s="15">
        <v>1725</v>
      </c>
      <c r="Y262" s="15">
        <v>3286</v>
      </c>
      <c r="Z262" s="15">
        <f t="shared" si="56"/>
        <v>0.45914742451154528</v>
      </c>
      <c r="AA262" s="15">
        <f t="shared" si="57"/>
        <v>0.91829484902309055</v>
      </c>
      <c r="AB262" s="15">
        <f t="shared" si="58"/>
        <v>0.17227319062181448</v>
      </c>
      <c r="AC262" s="15">
        <f t="shared" si="59"/>
        <v>0.52200092635479389</v>
      </c>
      <c r="AD262" s="15">
        <f t="shared" si="60"/>
        <v>0.31151466773099185</v>
      </c>
      <c r="AE262" s="15">
        <f t="shared" si="61"/>
        <v>0.83250136871598335</v>
      </c>
      <c r="AF262" s="15">
        <f t="shared" si="62"/>
        <v>0.34658081705150978</v>
      </c>
      <c r="AG262" s="15">
        <f t="shared" si="63"/>
        <v>0.62930108319687861</v>
      </c>
      <c r="AH262" s="15">
        <f t="shared" si="64"/>
        <v>0.90492753623188404</v>
      </c>
      <c r="AI262" s="15">
        <f t="shared" si="65"/>
        <v>2.1841085271317828</v>
      </c>
      <c r="AJ262" s="15">
        <f t="shared" si="66"/>
        <v>0.88293289893098681</v>
      </c>
      <c r="AK262" s="15">
        <f t="shared" si="67"/>
        <v>0.53094086372203486</v>
      </c>
      <c r="AL262" s="15">
        <f t="shared" si="68"/>
        <v>1.904927536231884</v>
      </c>
      <c r="AM262" s="15">
        <f t="shared" si="69"/>
        <v>2.6978653530377668</v>
      </c>
      <c r="AN262" s="15">
        <v>589.70000000000005</v>
      </c>
      <c r="AO262" s="15">
        <v>46986.05</v>
      </c>
      <c r="AP262" s="3">
        <v>259</v>
      </c>
    </row>
    <row r="263" spans="1:42" x14ac:dyDescent="0.3">
      <c r="A263" s="3" t="s">
        <v>50</v>
      </c>
      <c r="B263" s="3" t="s">
        <v>48</v>
      </c>
      <c r="C263" s="10">
        <v>3</v>
      </c>
      <c r="D263" s="11">
        <v>44711</v>
      </c>
      <c r="E263" s="22">
        <v>44452</v>
      </c>
      <c r="F263" s="13">
        <v>70</v>
      </c>
      <c r="G263" s="14">
        <v>2</v>
      </c>
      <c r="H263" s="3"/>
      <c r="I263" s="3" t="s">
        <v>47</v>
      </c>
      <c r="J263" s="15">
        <v>440498.09179999999</v>
      </c>
      <c r="K263" s="15">
        <v>5811401.0990000004</v>
      </c>
      <c r="L263" s="15">
        <v>1.5745800000000001</v>
      </c>
      <c r="M263" s="15">
        <v>3718.5994500000002</v>
      </c>
      <c r="N263" s="15">
        <v>58.552323219810013</v>
      </c>
      <c r="O263">
        <v>5.8999999999999997E-2</v>
      </c>
      <c r="P263" s="15">
        <v>94.877399999999994</v>
      </c>
      <c r="Q263" s="15">
        <v>3.6017999999999999</v>
      </c>
      <c r="R263" s="15">
        <v>1.5207900000000001</v>
      </c>
      <c r="S263" s="15">
        <v>86.383110000000002</v>
      </c>
      <c r="T263" s="15">
        <v>50.207329999999999</v>
      </c>
      <c r="U263" s="15">
        <v>1.9519999999999999E-2</v>
      </c>
      <c r="V263" s="15">
        <v>814</v>
      </c>
      <c r="W263" s="15">
        <v>910</v>
      </c>
      <c r="X263" s="15">
        <v>1387</v>
      </c>
      <c r="Y263" s="15">
        <v>2990</v>
      </c>
      <c r="Z263" s="15">
        <f t="shared" si="56"/>
        <v>0.53333333333333333</v>
      </c>
      <c r="AA263" s="15">
        <f t="shared" si="57"/>
        <v>1.0666666666666667</v>
      </c>
      <c r="AB263" s="15">
        <f t="shared" si="58"/>
        <v>0.20766216804527646</v>
      </c>
      <c r="AC263" s="15">
        <f t="shared" si="59"/>
        <v>0.57202944269190326</v>
      </c>
      <c r="AD263" s="15">
        <f t="shared" si="60"/>
        <v>0.36623257939227782</v>
      </c>
      <c r="AE263" s="15">
        <f t="shared" si="61"/>
        <v>1.0048309178743962</v>
      </c>
      <c r="AF263" s="15">
        <f t="shared" si="62"/>
        <v>0.41102564102564104</v>
      </c>
      <c r="AG263" s="15">
        <f t="shared" si="63"/>
        <v>0.69561676687635554</v>
      </c>
      <c r="AH263" s="15">
        <f t="shared" si="64"/>
        <v>1.1557317952415285</v>
      </c>
      <c r="AI263" s="15">
        <f t="shared" si="65"/>
        <v>2.6732186732186731</v>
      </c>
      <c r="AJ263" s="15">
        <f t="shared" si="66"/>
        <v>1.1041048949477668</v>
      </c>
      <c r="AK263" s="15">
        <f t="shared" si="67"/>
        <v>0.65058945307849314</v>
      </c>
      <c r="AL263" s="15">
        <f t="shared" si="68"/>
        <v>2.1557317952415285</v>
      </c>
      <c r="AM263" s="15">
        <f t="shared" si="69"/>
        <v>3.2857142857142856</v>
      </c>
      <c r="AN263" s="15">
        <v>589.70000000000005</v>
      </c>
      <c r="AO263" s="15">
        <v>46986.05</v>
      </c>
      <c r="AP263" s="3">
        <v>259</v>
      </c>
    </row>
    <row r="264" spans="1:42" x14ac:dyDescent="0.3">
      <c r="A264" s="3">
        <v>68</v>
      </c>
      <c r="B264" s="3" t="s">
        <v>48</v>
      </c>
      <c r="C264" s="10">
        <v>3</v>
      </c>
      <c r="D264" s="11">
        <v>44711</v>
      </c>
      <c r="E264" s="22">
        <v>44454</v>
      </c>
      <c r="F264" s="13">
        <v>70</v>
      </c>
      <c r="G264" s="14">
        <v>2</v>
      </c>
      <c r="H264" s="3"/>
      <c r="I264" s="10" t="s">
        <v>43</v>
      </c>
      <c r="J264" s="15">
        <v>441627.55099999998</v>
      </c>
      <c r="K264" s="15">
        <v>5811090.3880000003</v>
      </c>
      <c r="L264" s="15">
        <v>1.49363</v>
      </c>
      <c r="M264" s="15">
        <v>7408.8244999999988</v>
      </c>
      <c r="N264" s="15">
        <v>110.66042537935</v>
      </c>
      <c r="O264" s="29">
        <v>0.14000000059604639</v>
      </c>
      <c r="P264" s="15">
        <v>81.004400000000004</v>
      </c>
      <c r="Q264" s="15">
        <v>14.424160000000001</v>
      </c>
      <c r="R264" s="15">
        <v>4.5714399999999999</v>
      </c>
      <c r="S264" s="15">
        <v>71.369900000000001</v>
      </c>
      <c r="T264" s="15">
        <v>94.761830000000003</v>
      </c>
      <c r="U264" s="15">
        <v>3.0079999999999999E-2</v>
      </c>
      <c r="V264" s="15">
        <v>701</v>
      </c>
      <c r="W264" s="15">
        <v>698</v>
      </c>
      <c r="X264" s="15">
        <v>1206</v>
      </c>
      <c r="Y264" s="15">
        <v>3438</v>
      </c>
      <c r="Z264" s="15">
        <f t="shared" si="56"/>
        <v>0.6624758220502901</v>
      </c>
      <c r="AA264" s="15">
        <f t="shared" si="57"/>
        <v>1.3249516441005802</v>
      </c>
      <c r="AB264" s="15">
        <f t="shared" si="58"/>
        <v>0.26680672268907563</v>
      </c>
      <c r="AC264" s="15">
        <f t="shared" si="59"/>
        <v>0.66127083836675526</v>
      </c>
      <c r="AD264" s="15">
        <f t="shared" si="60"/>
        <v>0.48062015503875971</v>
      </c>
      <c r="AE264" s="15">
        <f t="shared" si="61"/>
        <v>1.3394079230378164</v>
      </c>
      <c r="AF264" s="15">
        <f t="shared" si="62"/>
        <v>0.539651837524178</v>
      </c>
      <c r="AG264" s="15">
        <f t="shared" si="63"/>
        <v>0.79695145144933122</v>
      </c>
      <c r="AH264" s="15">
        <f t="shared" si="64"/>
        <v>1.8507462686567164</v>
      </c>
      <c r="AI264" s="15">
        <f t="shared" si="65"/>
        <v>3.9044222539229674</v>
      </c>
      <c r="AJ264" s="15">
        <f t="shared" si="66"/>
        <v>1.6126220228448376</v>
      </c>
      <c r="AK264" s="15">
        <f t="shared" si="67"/>
        <v>0.94313623542900582</v>
      </c>
      <c r="AL264" s="15">
        <f t="shared" si="68"/>
        <v>2.8507462686567164</v>
      </c>
      <c r="AM264" s="15">
        <f t="shared" si="69"/>
        <v>4.9255014326647562</v>
      </c>
      <c r="AN264" s="15">
        <v>589.70000000000005</v>
      </c>
      <c r="AO264" s="15">
        <v>46986.05</v>
      </c>
      <c r="AP264" s="3">
        <v>257</v>
      </c>
    </row>
    <row r="265" spans="1:42" x14ac:dyDescent="0.3">
      <c r="A265" s="3">
        <v>90</v>
      </c>
      <c r="B265" s="3" t="s">
        <v>48</v>
      </c>
      <c r="C265" s="10">
        <v>3</v>
      </c>
      <c r="D265" s="11">
        <v>44711</v>
      </c>
      <c r="E265" s="22">
        <v>44454</v>
      </c>
      <c r="F265" s="13">
        <v>70</v>
      </c>
      <c r="G265" s="14">
        <v>2</v>
      </c>
      <c r="H265" s="3"/>
      <c r="I265" s="10" t="s">
        <v>43</v>
      </c>
      <c r="J265" s="15">
        <v>441853.46340000001</v>
      </c>
      <c r="K265" s="15">
        <v>5811184.2889999999</v>
      </c>
      <c r="L265" s="15">
        <v>1.1618900000000001</v>
      </c>
      <c r="M265" s="15">
        <v>7016.2172500000006</v>
      </c>
      <c r="N265" s="15">
        <v>81.520726606025022</v>
      </c>
      <c r="O265" s="29">
        <v>0.10200000554323201</v>
      </c>
      <c r="P265" s="15">
        <v>80.133129999999994</v>
      </c>
      <c r="Q265" s="15">
        <v>14.999599999999999</v>
      </c>
      <c r="R265" s="15">
        <v>4.8672700000000004</v>
      </c>
      <c r="S265" s="15">
        <v>70.391379999999998</v>
      </c>
      <c r="T265" s="15">
        <v>314.91253999999998</v>
      </c>
      <c r="U265" s="15">
        <v>1.7700000000000001E-3</v>
      </c>
      <c r="V265" s="15">
        <v>742</v>
      </c>
      <c r="W265" s="15">
        <v>776</v>
      </c>
      <c r="X265" s="15">
        <v>1290</v>
      </c>
      <c r="Y265" s="15">
        <v>3168</v>
      </c>
      <c r="Z265" s="15">
        <f t="shared" si="56"/>
        <v>0.60649087221095332</v>
      </c>
      <c r="AA265" s="15">
        <f t="shared" si="57"/>
        <v>1.2129817444219066</v>
      </c>
      <c r="AB265" s="15">
        <f t="shared" si="58"/>
        <v>0.24878993223620524</v>
      </c>
      <c r="AC265" s="15">
        <f t="shared" si="59"/>
        <v>0.62046035805626598</v>
      </c>
      <c r="AD265" s="15">
        <f t="shared" si="60"/>
        <v>0.42126514131897713</v>
      </c>
      <c r="AE265" s="15">
        <f t="shared" si="61"/>
        <v>1.1885359939579441</v>
      </c>
      <c r="AF265" s="15">
        <f t="shared" si="62"/>
        <v>0.4761663286004057</v>
      </c>
      <c r="AG265" s="15">
        <f t="shared" si="63"/>
        <v>0.75502131247958459</v>
      </c>
      <c r="AH265" s="15">
        <f t="shared" si="64"/>
        <v>1.4558139534883723</v>
      </c>
      <c r="AI265" s="15">
        <f t="shared" si="65"/>
        <v>3.2695417789757411</v>
      </c>
      <c r="AJ265" s="15">
        <f t="shared" si="66"/>
        <v>1.3672938537060044</v>
      </c>
      <c r="AK265" s="15">
        <f t="shared" si="67"/>
        <v>0.78312430102150321</v>
      </c>
      <c r="AL265" s="15">
        <f t="shared" si="68"/>
        <v>2.4558139534883723</v>
      </c>
      <c r="AM265" s="15">
        <f t="shared" si="69"/>
        <v>4.0824742268041234</v>
      </c>
      <c r="AN265" s="15">
        <v>589.70000000000005</v>
      </c>
      <c r="AO265" s="15">
        <v>46986.05</v>
      </c>
      <c r="AP265" s="3">
        <v>257</v>
      </c>
    </row>
    <row r="266" spans="1:42" x14ac:dyDescent="0.3">
      <c r="A266" s="3">
        <v>110</v>
      </c>
      <c r="B266" s="3" t="s">
        <v>48</v>
      </c>
      <c r="C266" s="10">
        <v>3</v>
      </c>
      <c r="D266" s="11">
        <v>44711</v>
      </c>
      <c r="E266" s="22">
        <v>44454</v>
      </c>
      <c r="F266" s="13">
        <v>70</v>
      </c>
      <c r="G266" s="14">
        <v>2</v>
      </c>
      <c r="H266" s="3"/>
      <c r="I266" s="10" t="s">
        <v>43</v>
      </c>
      <c r="J266" s="15">
        <v>442105.52039999998</v>
      </c>
      <c r="K266" s="15">
        <v>5811348.75</v>
      </c>
      <c r="L266" s="15">
        <v>1.26387</v>
      </c>
      <c r="M266" s="15">
        <v>7829.1547499999997</v>
      </c>
      <c r="N266" s="15">
        <v>98.950338138825003</v>
      </c>
      <c r="O266" s="29">
        <v>0.1510000079870224</v>
      </c>
      <c r="P266" s="15">
        <v>80.602140000000006</v>
      </c>
      <c r="Q266" s="15">
        <v>14.690530000000001</v>
      </c>
      <c r="R266" s="15">
        <v>4.7073299999999998</v>
      </c>
      <c r="S266" s="15">
        <v>69.963489999999993</v>
      </c>
      <c r="T266" s="15">
        <v>228.57396</v>
      </c>
      <c r="U266" s="15">
        <v>2.8330000000000001E-2</v>
      </c>
      <c r="V266" s="15">
        <v>586</v>
      </c>
      <c r="W266" s="15">
        <v>542</v>
      </c>
      <c r="X266" s="15">
        <v>1024</v>
      </c>
      <c r="Y266" s="15">
        <v>3700</v>
      </c>
      <c r="Z266" s="15">
        <f t="shared" si="56"/>
        <v>0.74446016030174444</v>
      </c>
      <c r="AA266" s="15">
        <f t="shared" si="57"/>
        <v>1.4889203206034889</v>
      </c>
      <c r="AB266" s="15">
        <f t="shared" si="58"/>
        <v>0.30779054916985954</v>
      </c>
      <c r="AC266" s="15">
        <f t="shared" si="59"/>
        <v>0.72655156322911807</v>
      </c>
      <c r="AD266" s="15">
        <f t="shared" si="60"/>
        <v>0.5664690939881456</v>
      </c>
      <c r="AE266" s="15">
        <f t="shared" si="61"/>
        <v>1.5784317645647565</v>
      </c>
      <c r="AF266" s="15">
        <f t="shared" si="62"/>
        <v>0.63083451202263086</v>
      </c>
      <c r="AG266" s="15">
        <f t="shared" si="63"/>
        <v>0.85349661619693507</v>
      </c>
      <c r="AH266" s="15">
        <f t="shared" si="64"/>
        <v>2.61328125</v>
      </c>
      <c r="AI266" s="15">
        <f t="shared" si="65"/>
        <v>5.3139931740614337</v>
      </c>
      <c r="AJ266" s="15">
        <f t="shared" si="66"/>
        <v>2.0827020778496306</v>
      </c>
      <c r="AK266" s="15">
        <f t="shared" si="67"/>
        <v>1.2166934955130273</v>
      </c>
      <c r="AL266" s="15">
        <f t="shared" si="68"/>
        <v>3.61328125</v>
      </c>
      <c r="AM266" s="15">
        <f t="shared" si="69"/>
        <v>6.8265682656826572</v>
      </c>
      <c r="AN266" s="15">
        <v>589.70000000000005</v>
      </c>
      <c r="AO266" s="15">
        <v>46986.05</v>
      </c>
      <c r="AP266" s="3">
        <v>257</v>
      </c>
    </row>
    <row r="267" spans="1:42" x14ac:dyDescent="0.3">
      <c r="A267" s="3">
        <v>19</v>
      </c>
      <c r="B267" s="3" t="s">
        <v>61</v>
      </c>
      <c r="C267" s="10">
        <v>2</v>
      </c>
      <c r="D267" s="11">
        <v>44711</v>
      </c>
      <c r="E267" s="22">
        <v>44515</v>
      </c>
      <c r="F267" s="13">
        <v>57</v>
      </c>
      <c r="G267" s="14">
        <v>2</v>
      </c>
      <c r="H267" s="3"/>
      <c r="I267" s="10" t="s">
        <v>43</v>
      </c>
      <c r="J267" s="15">
        <v>441276.51520000002</v>
      </c>
      <c r="K267" s="15">
        <v>5811097.7079999996</v>
      </c>
      <c r="L267" s="15">
        <v>1.89849</v>
      </c>
      <c r="M267" s="15">
        <v>6141.3175000000001</v>
      </c>
      <c r="N267" s="15">
        <v>116.59229860575</v>
      </c>
      <c r="O267" s="29">
        <v>0.19700001180171969</v>
      </c>
      <c r="P267" s="15">
        <v>70.829859999999996</v>
      </c>
      <c r="Q267" s="15">
        <v>20.813099999999999</v>
      </c>
      <c r="R267" s="15">
        <v>8.3570399999999996</v>
      </c>
      <c r="S267" s="15">
        <v>78.837770000000006</v>
      </c>
      <c r="T267" s="15">
        <v>75.963759999999994</v>
      </c>
      <c r="U267" s="15">
        <v>3.091E-2</v>
      </c>
      <c r="V267" s="15">
        <v>570</v>
      </c>
      <c r="W267" s="15">
        <v>456</v>
      </c>
      <c r="X267" s="15">
        <v>959</v>
      </c>
      <c r="Y267" s="15">
        <v>4345</v>
      </c>
      <c r="Z267" s="15">
        <f t="shared" si="56"/>
        <v>0.8100395750885232</v>
      </c>
      <c r="AA267" s="15">
        <f t="shared" si="57"/>
        <v>1.6200791501770464</v>
      </c>
      <c r="AB267" s="15">
        <f t="shared" si="58"/>
        <v>0.35547703180212015</v>
      </c>
      <c r="AC267" s="15">
        <f t="shared" si="59"/>
        <v>0.76805696846388605</v>
      </c>
      <c r="AD267" s="15">
        <f t="shared" si="60"/>
        <v>0.63838612368024128</v>
      </c>
      <c r="AE267" s="15">
        <f t="shared" si="61"/>
        <v>1.7870928608190575</v>
      </c>
      <c r="AF267" s="15">
        <f t="shared" si="62"/>
        <v>0.70526973547177674</v>
      </c>
      <c r="AG267" s="15">
        <f t="shared" si="63"/>
        <v>0.89504097323060705</v>
      </c>
      <c r="AH267" s="15">
        <f t="shared" si="64"/>
        <v>3.5307612095933267</v>
      </c>
      <c r="AI267" s="15">
        <f t="shared" si="65"/>
        <v>6.6228070175438596</v>
      </c>
      <c r="AJ267" s="15">
        <f t="shared" si="66"/>
        <v>2.628389168626438</v>
      </c>
      <c r="AK267" s="15">
        <f t="shared" si="67"/>
        <v>1.5013290652727815</v>
      </c>
      <c r="AL267" s="15">
        <f t="shared" si="68"/>
        <v>4.5307612095933267</v>
      </c>
      <c r="AM267" s="15">
        <f t="shared" si="69"/>
        <v>9.5285087719298254</v>
      </c>
      <c r="AN267" s="15">
        <v>362.19999999999902</v>
      </c>
      <c r="AO267" s="15">
        <v>37018.300000000003</v>
      </c>
      <c r="AP267" s="3">
        <v>196</v>
      </c>
    </row>
    <row r="268" spans="1:42" x14ac:dyDescent="0.3">
      <c r="A268" s="3">
        <v>58</v>
      </c>
      <c r="B268" s="3" t="s">
        <v>61</v>
      </c>
      <c r="C268" s="10">
        <v>2</v>
      </c>
      <c r="D268" s="11">
        <v>44711</v>
      </c>
      <c r="E268" s="22">
        <v>44515</v>
      </c>
      <c r="F268" s="13">
        <v>57</v>
      </c>
      <c r="G268" s="14">
        <v>2</v>
      </c>
      <c r="H268" s="3"/>
      <c r="I268" s="10" t="s">
        <v>43</v>
      </c>
      <c r="J268" s="15">
        <v>441549.44449999998</v>
      </c>
      <c r="K268" s="15">
        <v>5811147.7640000004</v>
      </c>
      <c r="L268" s="15">
        <v>2.0125099999999998</v>
      </c>
      <c r="M268" s="15">
        <v>7192.65</v>
      </c>
      <c r="N268" s="15">
        <v>144.75280051499999</v>
      </c>
      <c r="O268" s="29">
        <v>0.19600000977516169</v>
      </c>
      <c r="P268" s="15">
        <v>71.775530000000003</v>
      </c>
      <c r="Q268" s="15">
        <v>20.248930000000001</v>
      </c>
      <c r="R268" s="15">
        <v>7.9755399999999996</v>
      </c>
      <c r="S268" s="15">
        <v>75.140270000000001</v>
      </c>
      <c r="T268" s="15">
        <v>132.39528000000001</v>
      </c>
      <c r="U268" s="15">
        <v>3.891E-2</v>
      </c>
      <c r="V268" s="15">
        <v>499</v>
      </c>
      <c r="W268" s="15">
        <v>362</v>
      </c>
      <c r="X268" s="15">
        <v>851</v>
      </c>
      <c r="Y268" s="15">
        <v>4572</v>
      </c>
      <c r="Z268" s="15">
        <f t="shared" si="56"/>
        <v>0.85326307255776246</v>
      </c>
      <c r="AA268" s="15">
        <f t="shared" si="57"/>
        <v>1.7065261451155249</v>
      </c>
      <c r="AB268" s="15">
        <f t="shared" si="58"/>
        <v>0.40313272877164058</v>
      </c>
      <c r="AC268" s="15">
        <f t="shared" si="59"/>
        <v>0.8031946361664366</v>
      </c>
      <c r="AD268" s="15">
        <f t="shared" si="60"/>
        <v>0.68615157661810811</v>
      </c>
      <c r="AE268" s="15">
        <f t="shared" si="61"/>
        <v>1.9341026866110478</v>
      </c>
      <c r="AF268" s="15">
        <f t="shared" si="62"/>
        <v>0.75415484394000809</v>
      </c>
      <c r="AG268" s="15">
        <f t="shared" si="63"/>
        <v>0.92081442309518025</v>
      </c>
      <c r="AH268" s="15">
        <f t="shared" si="64"/>
        <v>4.3725029377203288</v>
      </c>
      <c r="AI268" s="15">
        <f t="shared" si="65"/>
        <v>8.162324649298597</v>
      </c>
      <c r="AJ268" s="15">
        <f t="shared" si="66"/>
        <v>3.1501282686627419</v>
      </c>
      <c r="AK268" s="15">
        <f t="shared" si="67"/>
        <v>1.7321084794215726</v>
      </c>
      <c r="AL268" s="15">
        <f t="shared" si="68"/>
        <v>5.3725029377203288</v>
      </c>
      <c r="AM268" s="15">
        <f t="shared" si="69"/>
        <v>12.629834254143647</v>
      </c>
      <c r="AN268" s="15">
        <v>362.19999999999902</v>
      </c>
      <c r="AO268" s="15">
        <v>37018.300000000003</v>
      </c>
      <c r="AP268" s="3">
        <v>196</v>
      </c>
    </row>
    <row r="269" spans="1:42" x14ac:dyDescent="0.3">
      <c r="A269" s="3">
        <v>65</v>
      </c>
      <c r="B269" s="3" t="s">
        <v>61</v>
      </c>
      <c r="C269" s="10">
        <v>2</v>
      </c>
      <c r="D269" s="11">
        <v>44711</v>
      </c>
      <c r="E269" s="22">
        <v>44515</v>
      </c>
      <c r="F269" s="13">
        <v>57</v>
      </c>
      <c r="G269" s="14">
        <v>2</v>
      </c>
      <c r="H269" s="3"/>
      <c r="I269" s="10" t="s">
        <v>43</v>
      </c>
      <c r="J269" s="15">
        <v>441605.93790000002</v>
      </c>
      <c r="K269" s="15">
        <v>5811299.4220000003</v>
      </c>
      <c r="L269" s="15">
        <v>2.4493499999999999</v>
      </c>
      <c r="M269" s="15">
        <v>6662.1949999999997</v>
      </c>
      <c r="N269" s="15">
        <v>163.18047323249999</v>
      </c>
      <c r="O269" s="29">
        <v>0.17900000512599951</v>
      </c>
      <c r="P269" s="15">
        <v>71.966639999999998</v>
      </c>
      <c r="Q269" s="15">
        <v>20.1342</v>
      </c>
      <c r="R269" s="15">
        <v>7.8991699999999998</v>
      </c>
      <c r="S269" s="15">
        <v>73.425899999999999</v>
      </c>
      <c r="T269" s="15">
        <v>54.463500000000003</v>
      </c>
      <c r="U269" s="15">
        <v>2.1499999999999998E-2</v>
      </c>
      <c r="V269" s="15">
        <v>487</v>
      </c>
      <c r="W269" s="15">
        <v>361</v>
      </c>
      <c r="X269" s="15">
        <v>820</v>
      </c>
      <c r="Y269" s="15">
        <v>4185</v>
      </c>
      <c r="Z269" s="15">
        <f t="shared" si="56"/>
        <v>0.84117905851297847</v>
      </c>
      <c r="AA269" s="15">
        <f t="shared" si="57"/>
        <v>1.6823581170259569</v>
      </c>
      <c r="AB269" s="15">
        <f t="shared" si="58"/>
        <v>0.38865368331922101</v>
      </c>
      <c r="AC269" s="15">
        <f t="shared" si="59"/>
        <v>0.79152397260273977</v>
      </c>
      <c r="AD269" s="15">
        <f t="shared" si="60"/>
        <v>0.67232767232767232</v>
      </c>
      <c r="AE269" s="15">
        <f t="shared" si="61"/>
        <v>1.8921700577943157</v>
      </c>
      <c r="AF269" s="15">
        <f t="shared" si="62"/>
        <v>0.74021117465904096</v>
      </c>
      <c r="AG269" s="15">
        <f t="shared" si="63"/>
        <v>0.91373012815074617</v>
      </c>
      <c r="AH269" s="15">
        <f t="shared" si="64"/>
        <v>4.1036585365853657</v>
      </c>
      <c r="AI269" s="15">
        <f t="shared" si="65"/>
        <v>7.593429158110883</v>
      </c>
      <c r="AJ269" s="15">
        <f t="shared" si="66"/>
        <v>2.985035957389385</v>
      </c>
      <c r="AK269" s="15">
        <f t="shared" si="67"/>
        <v>1.6610247415165196</v>
      </c>
      <c r="AL269" s="15">
        <f t="shared" si="68"/>
        <v>5.1036585365853657</v>
      </c>
      <c r="AM269" s="15">
        <f t="shared" si="69"/>
        <v>11.592797783933518</v>
      </c>
      <c r="AN269" s="15">
        <v>362.19999999999902</v>
      </c>
      <c r="AO269" s="15">
        <v>37018.300000000003</v>
      </c>
      <c r="AP269" s="3">
        <v>196</v>
      </c>
    </row>
    <row r="270" spans="1:42" x14ac:dyDescent="0.3">
      <c r="A270" s="3" t="s">
        <v>63</v>
      </c>
      <c r="B270" s="3" t="s">
        <v>61</v>
      </c>
      <c r="C270" s="10">
        <v>2</v>
      </c>
      <c r="D270" s="11">
        <v>44711</v>
      </c>
      <c r="E270" s="22">
        <v>44515</v>
      </c>
      <c r="F270" s="13">
        <v>57</v>
      </c>
      <c r="G270" s="14">
        <v>2</v>
      </c>
      <c r="H270" s="3"/>
      <c r="I270" s="3" t="s">
        <v>45</v>
      </c>
      <c r="J270" s="15">
        <v>439014.17790000001</v>
      </c>
      <c r="K270" s="15">
        <v>5810682.6720000003</v>
      </c>
      <c r="L270" s="15">
        <v>2.42726</v>
      </c>
      <c r="M270" s="15">
        <v>6518.8724999999986</v>
      </c>
      <c r="N270" s="15">
        <v>158.22998464349999</v>
      </c>
      <c r="O270" s="29">
        <v>0.19700001180171969</v>
      </c>
      <c r="P270" s="15">
        <v>68.226200000000006</v>
      </c>
      <c r="Q270" s="15">
        <v>24.514900000000001</v>
      </c>
      <c r="R270" s="15">
        <v>7.2588999999999997</v>
      </c>
      <c r="S270" s="15">
        <v>80.798659999999998</v>
      </c>
      <c r="T270" s="15">
        <v>68.426810000000003</v>
      </c>
      <c r="U270" s="15">
        <v>5.772E-2</v>
      </c>
      <c r="V270" s="15">
        <v>508</v>
      </c>
      <c r="W270" s="15">
        <v>389</v>
      </c>
      <c r="X270" s="15">
        <v>852</v>
      </c>
      <c r="Y270" s="15">
        <v>4499</v>
      </c>
      <c r="Z270" s="15">
        <f t="shared" si="56"/>
        <v>0.8408346972176759</v>
      </c>
      <c r="AA270" s="15">
        <f t="shared" si="57"/>
        <v>1.6816693944353518</v>
      </c>
      <c r="AB270" s="15">
        <f t="shared" si="58"/>
        <v>0.37308622078968573</v>
      </c>
      <c r="AC270" s="15">
        <f t="shared" si="59"/>
        <v>0.79708408228480132</v>
      </c>
      <c r="AD270" s="15">
        <f t="shared" si="60"/>
        <v>0.68155484956082979</v>
      </c>
      <c r="AE270" s="15">
        <f t="shared" si="61"/>
        <v>1.8910114840989398</v>
      </c>
      <c r="AF270" s="15">
        <f t="shared" si="62"/>
        <v>0.7461129296235679</v>
      </c>
      <c r="AG270" s="15">
        <f t="shared" si="63"/>
        <v>0.91352756224114273</v>
      </c>
      <c r="AH270" s="15">
        <f t="shared" si="64"/>
        <v>4.280516431924883</v>
      </c>
      <c r="AI270" s="15">
        <f t="shared" si="65"/>
        <v>7.8562992125984259</v>
      </c>
      <c r="AJ270" s="15">
        <f t="shared" si="66"/>
        <v>2.9805843898124142</v>
      </c>
      <c r="AK270" s="15">
        <f t="shared" si="67"/>
        <v>1.7080417830964274</v>
      </c>
      <c r="AL270" s="15">
        <f t="shared" si="68"/>
        <v>5.280516431924883</v>
      </c>
      <c r="AM270" s="15">
        <f t="shared" si="69"/>
        <v>11.565552699228792</v>
      </c>
      <c r="AN270" s="15">
        <v>362.19999999999902</v>
      </c>
      <c r="AO270" s="15">
        <v>37018.300000000003</v>
      </c>
      <c r="AP270" s="3">
        <v>196</v>
      </c>
    </row>
    <row r="271" spans="1:42" x14ac:dyDescent="0.3">
      <c r="A271" s="3" t="s">
        <v>64</v>
      </c>
      <c r="B271" s="3" t="s">
        <v>61</v>
      </c>
      <c r="C271" s="10">
        <v>2</v>
      </c>
      <c r="D271" s="11">
        <v>44711</v>
      </c>
      <c r="E271" s="22">
        <v>44515</v>
      </c>
      <c r="F271" s="13">
        <v>57</v>
      </c>
      <c r="G271" s="14">
        <v>2</v>
      </c>
      <c r="H271" s="3"/>
      <c r="I271" s="3" t="s">
        <v>47</v>
      </c>
      <c r="J271" s="15">
        <v>439048.64069999999</v>
      </c>
      <c r="K271" s="15">
        <v>5810671.1840000004</v>
      </c>
      <c r="L271" s="15">
        <v>2.3928600000000002</v>
      </c>
      <c r="M271" s="15">
        <v>7096.079999999999</v>
      </c>
      <c r="N271" s="15">
        <v>169.79925988799999</v>
      </c>
      <c r="O271" s="29">
        <v>0.20000000298023221</v>
      </c>
      <c r="P271" s="15">
        <v>68.299419999999998</v>
      </c>
      <c r="Q271" s="15">
        <v>23.863689999999998</v>
      </c>
      <c r="R271" s="15">
        <v>7.8368799999999998</v>
      </c>
      <c r="S271" s="15">
        <v>79.652979999999999</v>
      </c>
      <c r="T271" s="15">
        <v>28.30236</v>
      </c>
      <c r="U271" s="15">
        <v>1.8450000000000001E-2</v>
      </c>
      <c r="V271" s="15">
        <v>489</v>
      </c>
      <c r="W271" s="15">
        <v>375</v>
      </c>
      <c r="X271" s="15">
        <v>743</v>
      </c>
      <c r="Y271" s="15">
        <v>4346</v>
      </c>
      <c r="Z271" s="15">
        <f t="shared" si="56"/>
        <v>0.841135352679517</v>
      </c>
      <c r="AA271" s="15">
        <f t="shared" si="57"/>
        <v>1.682270705359034</v>
      </c>
      <c r="AB271" s="15">
        <f t="shared" si="58"/>
        <v>0.3291592128801431</v>
      </c>
      <c r="AC271" s="15">
        <f t="shared" si="59"/>
        <v>0.79772492244053772</v>
      </c>
      <c r="AD271" s="15">
        <f t="shared" si="60"/>
        <v>0.70799764197288273</v>
      </c>
      <c r="AE271" s="15">
        <f t="shared" si="61"/>
        <v>1.892033542976939</v>
      </c>
      <c r="AF271" s="15">
        <f t="shared" si="62"/>
        <v>0.76318576572760011</v>
      </c>
      <c r="AG271" s="15">
        <f t="shared" si="63"/>
        <v>0.91370468839977548</v>
      </c>
      <c r="AH271" s="15">
        <f t="shared" si="64"/>
        <v>4.8492597577388965</v>
      </c>
      <c r="AI271" s="15">
        <f t="shared" si="65"/>
        <v>7.887525562372188</v>
      </c>
      <c r="AJ271" s="15">
        <f t="shared" si="66"/>
        <v>2.9844702424340404</v>
      </c>
      <c r="AK271" s="15">
        <f t="shared" si="67"/>
        <v>1.8529070332299813</v>
      </c>
      <c r="AL271" s="15">
        <f t="shared" si="68"/>
        <v>5.8492597577388965</v>
      </c>
      <c r="AM271" s="15">
        <f t="shared" si="69"/>
        <v>11.589333333333334</v>
      </c>
      <c r="AN271" s="15">
        <v>362.19999999999902</v>
      </c>
      <c r="AO271" s="15">
        <v>37018.300000000003</v>
      </c>
      <c r="AP271" s="3">
        <v>196</v>
      </c>
    </row>
    <row r="272" spans="1:42" x14ac:dyDescent="0.3">
      <c r="A272" s="3">
        <v>21</v>
      </c>
      <c r="B272" s="3" t="s">
        <v>51</v>
      </c>
      <c r="C272" s="10">
        <v>4</v>
      </c>
      <c r="D272" s="11">
        <v>44712</v>
      </c>
      <c r="E272" s="22">
        <v>44459</v>
      </c>
      <c r="F272" s="13">
        <v>80</v>
      </c>
      <c r="G272" s="14">
        <v>2</v>
      </c>
      <c r="H272" s="3"/>
      <c r="I272" s="10" t="s">
        <v>43</v>
      </c>
      <c r="J272" s="15">
        <v>441270.89600000001</v>
      </c>
      <c r="K272" s="15">
        <v>5810967.2039999999</v>
      </c>
      <c r="L272" s="15">
        <v>0.94758999999999993</v>
      </c>
      <c r="M272" s="15">
        <v>14867.022499999999</v>
      </c>
      <c r="N272" s="15">
        <v>140.87841850775001</v>
      </c>
      <c r="O272" s="29">
        <v>0.20100000500679019</v>
      </c>
      <c r="P272" s="15">
        <v>71.025570000000002</v>
      </c>
      <c r="Q272" s="15">
        <v>20.696829999999999</v>
      </c>
      <c r="R272" s="15">
        <v>8.2775999999999996</v>
      </c>
      <c r="S272" s="15">
        <v>78.228300000000004</v>
      </c>
      <c r="T272" s="15">
        <v>168.17959999999999</v>
      </c>
      <c r="U272" s="15">
        <v>5.4850000000000003E-2</v>
      </c>
      <c r="V272" s="15">
        <v>624</v>
      </c>
      <c r="W272" s="15">
        <v>384</v>
      </c>
      <c r="X272" s="15">
        <v>1095</v>
      </c>
      <c r="Y272" s="15">
        <v>4547</v>
      </c>
      <c r="Z272" s="15">
        <f t="shared" si="56"/>
        <v>0.84425065909551811</v>
      </c>
      <c r="AA272" s="15">
        <f t="shared" si="57"/>
        <v>1.6885013181910362</v>
      </c>
      <c r="AB272" s="15">
        <f t="shared" si="58"/>
        <v>0.48073022312373226</v>
      </c>
      <c r="AC272" s="15">
        <f t="shared" si="59"/>
        <v>0.75865403210210791</v>
      </c>
      <c r="AD272" s="15">
        <f t="shared" si="60"/>
        <v>0.61183977313009574</v>
      </c>
      <c r="AE272" s="15">
        <f t="shared" si="61"/>
        <v>1.9027899663595145</v>
      </c>
      <c r="AF272" s="15">
        <f t="shared" si="62"/>
        <v>0.70006083958629084</v>
      </c>
      <c r="AG272" s="15">
        <f t="shared" si="63"/>
        <v>0.91554021043157263</v>
      </c>
      <c r="AH272" s="15">
        <f t="shared" si="64"/>
        <v>3.1525114155251144</v>
      </c>
      <c r="AI272" s="15">
        <f t="shared" si="65"/>
        <v>6.2868589743589745</v>
      </c>
      <c r="AJ272" s="15">
        <f t="shared" si="66"/>
        <v>3.025333785740393</v>
      </c>
      <c r="AK272" s="15">
        <f t="shared" si="67"/>
        <v>1.3888239158600786</v>
      </c>
      <c r="AL272" s="15">
        <f t="shared" si="68"/>
        <v>4.1525114155251144</v>
      </c>
      <c r="AM272" s="15">
        <f t="shared" si="69"/>
        <v>11.841145833333334</v>
      </c>
      <c r="AN272" s="15">
        <v>584.1</v>
      </c>
      <c r="AO272" s="15">
        <v>46106.45</v>
      </c>
      <c r="AP272" s="3">
        <v>253</v>
      </c>
    </row>
    <row r="273" spans="1:42" x14ac:dyDescent="0.3">
      <c r="A273" s="3">
        <v>39</v>
      </c>
      <c r="B273" s="3" t="s">
        <v>51</v>
      </c>
      <c r="C273" s="10">
        <v>4</v>
      </c>
      <c r="D273" s="11">
        <v>44712</v>
      </c>
      <c r="E273" s="22">
        <v>44459</v>
      </c>
      <c r="F273" s="13">
        <v>80</v>
      </c>
      <c r="G273" s="14">
        <v>2</v>
      </c>
      <c r="H273" s="3"/>
      <c r="I273" s="10" t="s">
        <v>43</v>
      </c>
      <c r="J273" s="15">
        <v>441415.77409999998</v>
      </c>
      <c r="K273" s="15">
        <v>5811127.6040000003</v>
      </c>
      <c r="L273" s="15">
        <v>1.0508500000000001</v>
      </c>
      <c r="M273" s="15">
        <v>13237.11</v>
      </c>
      <c r="N273" s="15">
        <v>139.102170435</v>
      </c>
      <c r="O273" s="29">
        <v>0.16600000858306879</v>
      </c>
      <c r="P273" s="15">
        <v>70.124949999999998</v>
      </c>
      <c r="Q273" s="15">
        <v>21.229769999999998</v>
      </c>
      <c r="R273" s="15">
        <v>8.6452799999999996</v>
      </c>
      <c r="S273" s="15">
        <v>76.010639999999995</v>
      </c>
      <c r="T273" s="15">
        <v>268.72955000000002</v>
      </c>
      <c r="U273" s="15">
        <v>5.6189999999999997E-2</v>
      </c>
      <c r="V273" s="15">
        <v>599</v>
      </c>
      <c r="W273" s="15">
        <v>360</v>
      </c>
      <c r="X273" s="15">
        <v>1013</v>
      </c>
      <c r="Y273" s="15">
        <v>4404</v>
      </c>
      <c r="Z273" s="15">
        <f t="shared" si="56"/>
        <v>0.8488664987405542</v>
      </c>
      <c r="AA273" s="15">
        <f t="shared" si="57"/>
        <v>1.6977329974811084</v>
      </c>
      <c r="AB273" s="15">
        <f t="shared" si="58"/>
        <v>0.47560087399854334</v>
      </c>
      <c r="AC273" s="15">
        <f t="shared" si="59"/>
        <v>0.76054367379572252</v>
      </c>
      <c r="AD273" s="15">
        <f t="shared" si="60"/>
        <v>0.62599224663097652</v>
      </c>
      <c r="AE273" s="15">
        <f t="shared" si="61"/>
        <v>1.9187701651167206</v>
      </c>
      <c r="AF273" s="15">
        <f t="shared" si="62"/>
        <v>0.71179680940386225</v>
      </c>
      <c r="AG273" s="15">
        <f t="shared" si="63"/>
        <v>0.91824760797680938</v>
      </c>
      <c r="AH273" s="15">
        <f t="shared" si="64"/>
        <v>3.3474827245804537</v>
      </c>
      <c r="AI273" s="15">
        <f t="shared" si="65"/>
        <v>6.352253756260434</v>
      </c>
      <c r="AJ273" s="15">
        <f t="shared" si="66"/>
        <v>3.0879767382304264</v>
      </c>
      <c r="AK273" s="15">
        <f t="shared" si="67"/>
        <v>1.4475835835344708</v>
      </c>
      <c r="AL273" s="15">
        <f t="shared" si="68"/>
        <v>4.3474827245804537</v>
      </c>
      <c r="AM273" s="15">
        <f t="shared" si="69"/>
        <v>12.233333333333333</v>
      </c>
      <c r="AN273" s="15">
        <v>584.1</v>
      </c>
      <c r="AO273" s="15">
        <v>46106.45</v>
      </c>
      <c r="AP273" s="3">
        <v>253</v>
      </c>
    </row>
    <row r="274" spans="1:42" x14ac:dyDescent="0.3">
      <c r="A274" s="3">
        <v>73</v>
      </c>
      <c r="B274" s="3" t="s">
        <v>51</v>
      </c>
      <c r="C274" s="10">
        <v>4</v>
      </c>
      <c r="D274" s="11">
        <v>44712</v>
      </c>
      <c r="E274" s="22">
        <v>44459</v>
      </c>
      <c r="F274" s="13">
        <v>80</v>
      </c>
      <c r="G274" s="14">
        <v>2</v>
      </c>
      <c r="H274" s="3"/>
      <c r="I274" s="10" t="s">
        <v>43</v>
      </c>
      <c r="J274" s="15">
        <v>441692.31800000003</v>
      </c>
      <c r="K274" s="15">
        <v>5811303.5209999997</v>
      </c>
      <c r="L274" s="15">
        <v>0.89661000000000002</v>
      </c>
      <c r="M274" s="15">
        <v>14296.1525</v>
      </c>
      <c r="N274" s="15">
        <v>128.18073293025</v>
      </c>
      <c r="O274" s="29">
        <v>0.11500000208616259</v>
      </c>
      <c r="P274" s="15">
        <v>70.053449999999998</v>
      </c>
      <c r="Q274" s="15">
        <v>21.271850000000001</v>
      </c>
      <c r="R274" s="15">
        <v>8.6746999999999996</v>
      </c>
      <c r="S274" s="15">
        <v>74.745270000000005</v>
      </c>
      <c r="T274" s="15">
        <v>200.77116000000001</v>
      </c>
      <c r="U274" s="15">
        <v>3.8739999999999997E-2</v>
      </c>
      <c r="V274" s="15">
        <v>570</v>
      </c>
      <c r="W274" s="15">
        <v>364</v>
      </c>
      <c r="X274" s="15">
        <v>1011</v>
      </c>
      <c r="Y274" s="15">
        <v>4760</v>
      </c>
      <c r="Z274" s="15">
        <f t="shared" si="56"/>
        <v>0.85792349726775952</v>
      </c>
      <c r="AA274" s="15">
        <f t="shared" si="57"/>
        <v>1.715846994535519</v>
      </c>
      <c r="AB274" s="15">
        <f t="shared" si="58"/>
        <v>0.47054545454545454</v>
      </c>
      <c r="AC274" s="15">
        <f t="shared" si="59"/>
        <v>0.78611632270168852</v>
      </c>
      <c r="AD274" s="15">
        <f t="shared" si="60"/>
        <v>0.64962744758274127</v>
      </c>
      <c r="AE274" s="15">
        <f t="shared" si="61"/>
        <v>1.9504490114648776</v>
      </c>
      <c r="AF274" s="15">
        <f t="shared" si="62"/>
        <v>0.73165495706479311</v>
      </c>
      <c r="AG274" s="15">
        <f t="shared" si="63"/>
        <v>0.92352199273955193</v>
      </c>
      <c r="AH274" s="15">
        <f t="shared" si="64"/>
        <v>3.7082096933728979</v>
      </c>
      <c r="AI274" s="15">
        <f t="shared" si="65"/>
        <v>7.3508771929824555</v>
      </c>
      <c r="AJ274" s="15">
        <f t="shared" si="66"/>
        <v>3.2188625448110639</v>
      </c>
      <c r="AK274" s="15">
        <f t="shared" si="67"/>
        <v>1.5520807962884586</v>
      </c>
      <c r="AL274" s="15">
        <f t="shared" si="68"/>
        <v>4.7082096933728979</v>
      </c>
      <c r="AM274" s="15">
        <f t="shared" si="69"/>
        <v>13.076923076923077</v>
      </c>
      <c r="AN274" s="15">
        <v>584.1</v>
      </c>
      <c r="AO274" s="15">
        <v>46106.45</v>
      </c>
      <c r="AP274" s="3">
        <v>253</v>
      </c>
    </row>
    <row r="275" spans="1:42" x14ac:dyDescent="0.3">
      <c r="A275" s="3" t="s">
        <v>52</v>
      </c>
      <c r="B275" s="3" t="s">
        <v>51</v>
      </c>
      <c r="C275" s="10">
        <v>4</v>
      </c>
      <c r="D275" s="11">
        <v>44712</v>
      </c>
      <c r="E275" s="22">
        <v>44459</v>
      </c>
      <c r="F275" s="13">
        <v>80</v>
      </c>
      <c r="G275" s="14">
        <v>2</v>
      </c>
      <c r="H275" s="3"/>
      <c r="I275" s="3" t="s">
        <v>45</v>
      </c>
      <c r="J275" s="15">
        <v>440151.23910000001</v>
      </c>
      <c r="K275" s="15">
        <v>5810652.1560000004</v>
      </c>
      <c r="L275" s="15">
        <v>1.12931</v>
      </c>
      <c r="M275" s="15">
        <v>12435.76</v>
      </c>
      <c r="N275" s="15">
        <v>140.43828125600001</v>
      </c>
      <c r="O275" s="29">
        <v>0.19600000977516169</v>
      </c>
      <c r="P275" s="15">
        <v>69.457390000000004</v>
      </c>
      <c r="Q275" s="15">
        <v>23.936250000000001</v>
      </c>
      <c r="R275" s="15">
        <v>6.6063599999999996</v>
      </c>
      <c r="S275" s="15">
        <v>82.311040000000006</v>
      </c>
      <c r="T275" s="15">
        <v>200.55963</v>
      </c>
      <c r="U275" s="15">
        <v>4.2689999999999999E-2</v>
      </c>
      <c r="V275" s="15">
        <v>673</v>
      </c>
      <c r="W275" s="15">
        <v>428</v>
      </c>
      <c r="X275" s="15">
        <v>1158</v>
      </c>
      <c r="Y275" s="15">
        <v>4494</v>
      </c>
      <c r="Z275" s="15">
        <f t="shared" si="56"/>
        <v>0.82608695652173914</v>
      </c>
      <c r="AA275" s="15">
        <f t="shared" si="57"/>
        <v>1.6521739130434783</v>
      </c>
      <c r="AB275" s="15">
        <f t="shared" si="58"/>
        <v>0.46027742749054223</v>
      </c>
      <c r="AC275" s="15">
        <f t="shared" si="59"/>
        <v>0.73950067737565317</v>
      </c>
      <c r="AD275" s="15">
        <f t="shared" si="60"/>
        <v>0.59023354564755837</v>
      </c>
      <c r="AE275" s="15">
        <f t="shared" si="61"/>
        <v>1.8407518742530151</v>
      </c>
      <c r="AF275" s="15">
        <f t="shared" si="62"/>
        <v>0.67777326290125961</v>
      </c>
      <c r="AG275" s="15">
        <f t="shared" si="63"/>
        <v>0.9047523169156193</v>
      </c>
      <c r="AH275" s="15">
        <f t="shared" si="64"/>
        <v>2.8808290155440415</v>
      </c>
      <c r="AI275" s="15">
        <f t="shared" si="65"/>
        <v>5.6775631500742945</v>
      </c>
      <c r="AJ275" s="15">
        <f t="shared" si="66"/>
        <v>2.8013971669430457</v>
      </c>
      <c r="AK275" s="15">
        <f t="shared" si="67"/>
        <v>1.3039792652680198</v>
      </c>
      <c r="AL275" s="15">
        <f t="shared" si="68"/>
        <v>3.8808290155440415</v>
      </c>
      <c r="AM275" s="15">
        <f t="shared" si="69"/>
        <v>10.5</v>
      </c>
      <c r="AN275" s="15">
        <v>584.1</v>
      </c>
      <c r="AO275" s="15">
        <v>46106.45</v>
      </c>
      <c r="AP275" s="3">
        <v>253</v>
      </c>
    </row>
    <row r="276" spans="1:42" x14ac:dyDescent="0.3">
      <c r="A276" s="3" t="s">
        <v>53</v>
      </c>
      <c r="B276" s="3" t="s">
        <v>51</v>
      </c>
      <c r="C276" s="10">
        <v>4</v>
      </c>
      <c r="D276" s="11">
        <v>44712</v>
      </c>
      <c r="E276" s="22">
        <v>44459</v>
      </c>
      <c r="F276" s="13">
        <v>80</v>
      </c>
      <c r="G276" s="14">
        <v>2</v>
      </c>
      <c r="H276" s="3"/>
      <c r="I276" s="3" t="s">
        <v>47</v>
      </c>
      <c r="J276" s="15">
        <v>440187.12410000002</v>
      </c>
      <c r="K276" s="15">
        <v>5810648.3229999999</v>
      </c>
      <c r="L276" s="15">
        <v>1.0431299999999999</v>
      </c>
      <c r="M276" s="15">
        <v>10604.752500000001</v>
      </c>
      <c r="N276" s="15">
        <v>110.62135475325</v>
      </c>
      <c r="O276" s="29">
        <v>0.18300001323223111</v>
      </c>
      <c r="P276" s="15">
        <v>70.407179999999997</v>
      </c>
      <c r="Q276" s="15">
        <v>23.24633</v>
      </c>
      <c r="R276" s="15">
        <v>6.3464900000000002</v>
      </c>
      <c r="S276" s="15">
        <v>82.167919999999995</v>
      </c>
      <c r="T276" s="15">
        <v>191.97274999999999</v>
      </c>
      <c r="U276" s="15">
        <v>4.2130000000000001E-2</v>
      </c>
      <c r="V276" s="15">
        <v>729</v>
      </c>
      <c r="W276" s="15">
        <v>513</v>
      </c>
      <c r="X276" s="15">
        <v>1289</v>
      </c>
      <c r="Y276" s="15">
        <v>4502</v>
      </c>
      <c r="Z276" s="15">
        <f t="shared" si="56"/>
        <v>0.79541375872382847</v>
      </c>
      <c r="AA276" s="15">
        <f t="shared" si="57"/>
        <v>1.5908275174476569</v>
      </c>
      <c r="AB276" s="15">
        <f t="shared" si="58"/>
        <v>0.4306326304106548</v>
      </c>
      <c r="AC276" s="15">
        <f t="shared" si="59"/>
        <v>0.72127700248518445</v>
      </c>
      <c r="AD276" s="15">
        <f t="shared" si="60"/>
        <v>0.55482645484372306</v>
      </c>
      <c r="AE276" s="15">
        <f t="shared" si="61"/>
        <v>1.7391266436468906</v>
      </c>
      <c r="AF276" s="15">
        <f t="shared" si="62"/>
        <v>0.64067796610169492</v>
      </c>
      <c r="AG276" s="15">
        <f t="shared" si="63"/>
        <v>0.88603942985810136</v>
      </c>
      <c r="AH276" s="15">
        <f t="shared" si="64"/>
        <v>2.4926299456943366</v>
      </c>
      <c r="AI276" s="15">
        <f t="shared" si="65"/>
        <v>5.175582990397805</v>
      </c>
      <c r="AJ276" s="15">
        <f t="shared" si="66"/>
        <v>2.4869662125954446</v>
      </c>
      <c r="AK276" s="15">
        <f t="shared" si="67"/>
        <v>1.1760004404790376</v>
      </c>
      <c r="AL276" s="15">
        <f t="shared" si="68"/>
        <v>3.4926299456943366</v>
      </c>
      <c r="AM276" s="15">
        <f t="shared" si="69"/>
        <v>8.7758284600389871</v>
      </c>
      <c r="AN276" s="15">
        <v>584.1</v>
      </c>
      <c r="AO276" s="15">
        <v>46106.45</v>
      </c>
      <c r="AP276" s="3">
        <v>253</v>
      </c>
    </row>
    <row r="277" spans="1:42" x14ac:dyDescent="0.3">
      <c r="A277" s="3">
        <v>12</v>
      </c>
      <c r="B277" s="3" t="s">
        <v>74</v>
      </c>
      <c r="C277" s="10">
        <v>6</v>
      </c>
      <c r="D277" s="11">
        <v>44725</v>
      </c>
      <c r="E277" s="22">
        <v>44678</v>
      </c>
      <c r="F277" s="13">
        <v>24</v>
      </c>
      <c r="G277" s="14">
        <v>2</v>
      </c>
      <c r="H277" s="3"/>
      <c r="I277" s="10" t="s">
        <v>43</v>
      </c>
      <c r="J277" s="15">
        <v>441199.99359999999</v>
      </c>
      <c r="K277" s="15">
        <v>5811034.7980000004</v>
      </c>
      <c r="L277" s="15">
        <v>3.6503399999999999</v>
      </c>
      <c r="M277" s="15">
        <v>601.67235974999994</v>
      </c>
      <c r="N277" s="15">
        <v>21.963086816898151</v>
      </c>
      <c r="O277" s="29">
        <v>7.5000002980232239E-2</v>
      </c>
      <c r="P277" s="15">
        <v>70.423569999999998</v>
      </c>
      <c r="Q277" s="15">
        <v>21.053660000000001</v>
      </c>
      <c r="R277" s="15">
        <v>8.5227699999999995</v>
      </c>
      <c r="S277" s="15">
        <v>81.020200000000003</v>
      </c>
      <c r="T277" s="15">
        <v>90</v>
      </c>
      <c r="U277" s="15">
        <v>1.7500000000000002E-2</v>
      </c>
      <c r="V277" s="15">
        <v>864</v>
      </c>
      <c r="W277" s="15">
        <v>743</v>
      </c>
      <c r="X277" s="15">
        <v>1305</v>
      </c>
      <c r="Y277" s="15">
        <v>3850</v>
      </c>
      <c r="Z277" s="15">
        <f t="shared" si="56"/>
        <v>0.67646418462878288</v>
      </c>
      <c r="AA277" s="15">
        <f t="shared" si="57"/>
        <v>1.3529283692575658</v>
      </c>
      <c r="AB277" s="15">
        <f t="shared" si="58"/>
        <v>0.2744140625</v>
      </c>
      <c r="AC277" s="15">
        <f t="shared" si="59"/>
        <v>0.63343232923207471</v>
      </c>
      <c r="AD277" s="15">
        <f t="shared" si="60"/>
        <v>0.49369544131910764</v>
      </c>
      <c r="AE277" s="15">
        <f t="shared" si="61"/>
        <v>1.3786340562990309</v>
      </c>
      <c r="AF277" s="15">
        <f t="shared" si="62"/>
        <v>0.55410407141301976</v>
      </c>
      <c r="AG277" s="15">
        <f t="shared" si="63"/>
        <v>0.80699275903316448</v>
      </c>
      <c r="AH277" s="15">
        <f t="shared" si="64"/>
        <v>1.9501915708812261</v>
      </c>
      <c r="AI277" s="15">
        <f t="shared" si="65"/>
        <v>3.4560185185185182</v>
      </c>
      <c r="AJ277" s="15">
        <f t="shared" si="66"/>
        <v>1.6818940092847323</v>
      </c>
      <c r="AK277" s="15">
        <f t="shared" si="67"/>
        <v>0.98122407646928989</v>
      </c>
      <c r="AL277" s="15">
        <f t="shared" si="68"/>
        <v>2.9501915708812261</v>
      </c>
      <c r="AM277" s="15">
        <f t="shared" si="69"/>
        <v>5.181695827725437</v>
      </c>
      <c r="AN277" s="15">
        <v>66.2</v>
      </c>
      <c r="AO277" s="15">
        <v>21844.55</v>
      </c>
      <c r="AP277" s="3">
        <v>47</v>
      </c>
    </row>
    <row r="278" spans="1:42" x14ac:dyDescent="0.3">
      <c r="A278" s="3">
        <v>40</v>
      </c>
      <c r="B278" s="3" t="s">
        <v>74</v>
      </c>
      <c r="C278" s="10">
        <v>6</v>
      </c>
      <c r="D278" s="11">
        <v>44725</v>
      </c>
      <c r="E278" s="22">
        <v>44678</v>
      </c>
      <c r="F278" s="13">
        <v>24</v>
      </c>
      <c r="G278" s="14">
        <v>2</v>
      </c>
      <c r="H278" s="3"/>
      <c r="I278" s="10" t="s">
        <v>43</v>
      </c>
      <c r="J278" s="15">
        <v>441423.67060000001</v>
      </c>
      <c r="K278" s="15">
        <v>5811042.2390000001</v>
      </c>
      <c r="L278" s="15">
        <v>3.67828</v>
      </c>
      <c r="M278" s="15">
        <v>367.97673150000003</v>
      </c>
      <c r="N278" s="15">
        <v>13.535214519418201</v>
      </c>
      <c r="O278" s="29">
        <v>0.15000000596046451</v>
      </c>
      <c r="P278" s="15">
        <v>74.178399999999996</v>
      </c>
      <c r="Q278" s="15">
        <v>18.78858</v>
      </c>
      <c r="R278" s="15">
        <v>7.0330199999999996</v>
      </c>
      <c r="S278" s="15">
        <v>74.106740000000002</v>
      </c>
      <c r="T278" s="15">
        <v>91.633160000000004</v>
      </c>
      <c r="U278" s="15">
        <v>4.3729999999999998E-2</v>
      </c>
      <c r="V278" s="15">
        <v>813</v>
      </c>
      <c r="W278" s="15">
        <v>631</v>
      </c>
      <c r="X278" s="15">
        <v>1307</v>
      </c>
      <c r="Y278" s="15">
        <v>4579</v>
      </c>
      <c r="Z278" s="15">
        <f t="shared" si="56"/>
        <v>0.75777351247600766</v>
      </c>
      <c r="AA278" s="15">
        <f t="shared" si="57"/>
        <v>1.5155470249520153</v>
      </c>
      <c r="AB278" s="15">
        <f t="shared" si="58"/>
        <v>0.34881320949432404</v>
      </c>
      <c r="AC278" s="15">
        <f t="shared" si="59"/>
        <v>0.69844213649851628</v>
      </c>
      <c r="AD278" s="15">
        <f t="shared" si="60"/>
        <v>0.55589534488617054</v>
      </c>
      <c r="AE278" s="15">
        <f t="shared" si="61"/>
        <v>1.6195195589393543</v>
      </c>
      <c r="AF278" s="15">
        <f t="shared" si="62"/>
        <v>0.6280230326295585</v>
      </c>
      <c r="AG278" s="15">
        <f t="shared" si="63"/>
        <v>0.86218401149380952</v>
      </c>
      <c r="AH278" s="15">
        <f t="shared" si="64"/>
        <v>2.5034429992348892</v>
      </c>
      <c r="AI278" s="15">
        <f t="shared" si="65"/>
        <v>4.6322263222632225</v>
      </c>
      <c r="AJ278" s="15">
        <f t="shared" si="66"/>
        <v>2.17742699436215</v>
      </c>
      <c r="AK278" s="15">
        <f t="shared" si="67"/>
        <v>1.1796831394330207</v>
      </c>
      <c r="AL278" s="15">
        <f t="shared" si="68"/>
        <v>3.5034429992348892</v>
      </c>
      <c r="AM278" s="15">
        <f t="shared" si="69"/>
        <v>7.2567353407290014</v>
      </c>
      <c r="AN278" s="15">
        <v>66.2</v>
      </c>
      <c r="AO278" s="15">
        <v>21844.55</v>
      </c>
      <c r="AP278" s="3">
        <v>47</v>
      </c>
    </row>
    <row r="279" spans="1:42" x14ac:dyDescent="0.3">
      <c r="A279" s="3">
        <v>66</v>
      </c>
      <c r="B279" s="3" t="s">
        <v>74</v>
      </c>
      <c r="C279" s="10">
        <v>6</v>
      </c>
      <c r="D279" s="11">
        <v>44725</v>
      </c>
      <c r="E279" s="22">
        <v>44678</v>
      </c>
      <c r="F279" s="13">
        <v>24</v>
      </c>
      <c r="G279" s="14">
        <v>2</v>
      </c>
      <c r="H279" s="3"/>
      <c r="I279" s="10" t="s">
        <v>43</v>
      </c>
      <c r="J279" s="15">
        <v>441631.3603</v>
      </c>
      <c r="K279" s="15">
        <v>5811225.375</v>
      </c>
      <c r="L279" s="15">
        <v>3.87338</v>
      </c>
      <c r="M279" s="15">
        <v>574.00571725000009</v>
      </c>
      <c r="N279" s="15">
        <v>22.233422650818049</v>
      </c>
      <c r="O279" s="29">
        <v>6.8000003695487976E-2</v>
      </c>
      <c r="P279" s="15">
        <v>73.338740000000001</v>
      </c>
      <c r="Q279" s="15">
        <v>19.303280000000001</v>
      </c>
      <c r="R279" s="15">
        <v>7.3579800000000004</v>
      </c>
      <c r="S279" s="15">
        <v>72.645359999999997</v>
      </c>
      <c r="T279" s="15">
        <v>90</v>
      </c>
      <c r="U279" s="15">
        <v>2.998E-2</v>
      </c>
      <c r="V279" s="15">
        <v>920</v>
      </c>
      <c r="W279" s="15">
        <v>899</v>
      </c>
      <c r="X279" s="15">
        <v>1509</v>
      </c>
      <c r="Y279" s="15">
        <v>3994</v>
      </c>
      <c r="Z279" s="15">
        <f t="shared" si="56"/>
        <v>0.63253627631310039</v>
      </c>
      <c r="AA279" s="15">
        <f t="shared" si="57"/>
        <v>1.2650725526262008</v>
      </c>
      <c r="AB279" s="15">
        <f t="shared" si="58"/>
        <v>0.25332225913621265</v>
      </c>
      <c r="AC279" s="15">
        <f t="shared" si="59"/>
        <v>0.62555962555962552</v>
      </c>
      <c r="AD279" s="15">
        <f t="shared" si="60"/>
        <v>0.45157186988915138</v>
      </c>
      <c r="AE279" s="15">
        <f t="shared" si="61"/>
        <v>1.2575984136787699</v>
      </c>
      <c r="AF279" s="15">
        <f t="shared" si="62"/>
        <v>0.50786838340486407</v>
      </c>
      <c r="AG279" s="15">
        <f t="shared" si="63"/>
        <v>0.77489053139743191</v>
      </c>
      <c r="AH279" s="15">
        <f t="shared" si="64"/>
        <v>1.6467859509609011</v>
      </c>
      <c r="AI279" s="15">
        <f t="shared" si="65"/>
        <v>3.3413043478260871</v>
      </c>
      <c r="AJ279" s="15">
        <f t="shared" si="66"/>
        <v>1.4756834261390086</v>
      </c>
      <c r="AK279" s="15">
        <f t="shared" si="67"/>
        <v>0.86234692043434491</v>
      </c>
      <c r="AL279" s="15">
        <f t="shared" si="68"/>
        <v>2.6467859509609011</v>
      </c>
      <c r="AM279" s="15">
        <f t="shared" si="69"/>
        <v>4.4427141268075641</v>
      </c>
      <c r="AN279" s="15">
        <v>66.2</v>
      </c>
      <c r="AO279" s="15">
        <v>21844.55</v>
      </c>
      <c r="AP279" s="3">
        <v>47</v>
      </c>
    </row>
    <row r="280" spans="1:42" x14ac:dyDescent="0.3">
      <c r="A280" s="3">
        <v>76</v>
      </c>
      <c r="B280" s="3" t="s">
        <v>74</v>
      </c>
      <c r="C280" s="10">
        <v>6</v>
      </c>
      <c r="D280" s="11">
        <v>44725</v>
      </c>
      <c r="E280" s="22">
        <v>44678</v>
      </c>
      <c r="F280" s="13">
        <v>24</v>
      </c>
      <c r="G280" s="14">
        <v>2</v>
      </c>
      <c r="H280" s="3"/>
      <c r="I280" s="10" t="s">
        <v>43</v>
      </c>
      <c r="J280" s="15">
        <v>441720.09330000001</v>
      </c>
      <c r="K280" s="15">
        <v>5811073.3090000004</v>
      </c>
      <c r="L280" s="15">
        <v>3.8235600000000001</v>
      </c>
      <c r="M280" s="15">
        <v>304.84760575000001</v>
      </c>
      <c r="N280" s="15">
        <v>11.6560311144147</v>
      </c>
      <c r="O280" s="29">
        <v>2.8000000864267349E-2</v>
      </c>
      <c r="P280" s="15">
        <v>80.628360000000001</v>
      </c>
      <c r="Q280" s="15">
        <v>14.67319</v>
      </c>
      <c r="R280" s="15">
        <v>4.6984399999999997</v>
      </c>
      <c r="S280" s="15">
        <v>70.475750000000005</v>
      </c>
      <c r="T280" s="15">
        <v>45.034979999999997</v>
      </c>
      <c r="U280" s="15">
        <v>8.8299999999999993E-3</v>
      </c>
      <c r="V280" s="15">
        <v>1134</v>
      </c>
      <c r="W280" s="15">
        <v>1356</v>
      </c>
      <c r="X280" s="15">
        <v>1809</v>
      </c>
      <c r="Y280" s="15">
        <v>3127</v>
      </c>
      <c r="Z280" s="15">
        <f t="shared" si="56"/>
        <v>0.39504795895605621</v>
      </c>
      <c r="AA280" s="15">
        <f t="shared" si="57"/>
        <v>0.79009591791211242</v>
      </c>
      <c r="AB280" s="15">
        <f t="shared" si="58"/>
        <v>0.14312796208530806</v>
      </c>
      <c r="AC280" s="15">
        <f t="shared" si="59"/>
        <v>0.46773057967613235</v>
      </c>
      <c r="AD280" s="15">
        <f t="shared" si="60"/>
        <v>0.26701782820097247</v>
      </c>
      <c r="AE280" s="15">
        <f t="shared" si="61"/>
        <v>0.69370456254700419</v>
      </c>
      <c r="AF280" s="15">
        <f t="shared" si="62"/>
        <v>0.29399955387017623</v>
      </c>
      <c r="AG280" s="15">
        <f t="shared" si="63"/>
        <v>0.56631826001148511</v>
      </c>
      <c r="AH280" s="15">
        <f t="shared" si="64"/>
        <v>0.72857932559425098</v>
      </c>
      <c r="AI280" s="15">
        <f t="shared" si="65"/>
        <v>1.757495590828924</v>
      </c>
      <c r="AJ280" s="15">
        <f t="shared" si="66"/>
        <v>0.71829748692864404</v>
      </c>
      <c r="AK280" s="15">
        <f t="shared" si="67"/>
        <v>0.44107104778290096</v>
      </c>
      <c r="AL280" s="15">
        <f t="shared" si="68"/>
        <v>1.728579325594251</v>
      </c>
      <c r="AM280" s="15">
        <f t="shared" si="69"/>
        <v>2.306047197640118</v>
      </c>
      <c r="AN280" s="15">
        <v>66.2</v>
      </c>
      <c r="AO280" s="15">
        <v>21844.55</v>
      </c>
      <c r="AP280" s="3">
        <v>47</v>
      </c>
    </row>
    <row r="281" spans="1:42" x14ac:dyDescent="0.3">
      <c r="A281" s="3">
        <v>95</v>
      </c>
      <c r="B281" s="3" t="s">
        <v>74</v>
      </c>
      <c r="C281" s="10">
        <v>6</v>
      </c>
      <c r="D281" s="11">
        <v>44725</v>
      </c>
      <c r="E281" s="22">
        <v>44678</v>
      </c>
      <c r="F281" s="13">
        <v>24</v>
      </c>
      <c r="G281" s="14">
        <v>2</v>
      </c>
      <c r="H281" s="3"/>
      <c r="I281" s="10" t="s">
        <v>43</v>
      </c>
      <c r="J281" s="15">
        <v>441919.1531</v>
      </c>
      <c r="K281" s="15">
        <v>5811238.8909999998</v>
      </c>
      <c r="L281" s="15">
        <v>3.5760999999999998</v>
      </c>
      <c r="M281" s="15">
        <v>492.55998099999999</v>
      </c>
      <c r="N281" s="15">
        <v>17.614437480541</v>
      </c>
      <c r="O281" s="29">
        <v>2.200000174343586E-2</v>
      </c>
      <c r="P281" s="15">
        <v>80.183580000000006</v>
      </c>
      <c r="Q281" s="15">
        <v>14.966430000000001</v>
      </c>
      <c r="R281" s="15">
        <v>4.84999</v>
      </c>
      <c r="S281" s="15">
        <v>70.339709999999997</v>
      </c>
      <c r="T281" s="15">
        <v>161.56505000000001</v>
      </c>
      <c r="U281" s="15">
        <v>1.1860000000000001E-2</v>
      </c>
      <c r="V281" s="15">
        <v>1079</v>
      </c>
      <c r="W281" s="15">
        <v>1257</v>
      </c>
      <c r="X281" s="15">
        <v>1606</v>
      </c>
      <c r="Y281" s="15">
        <v>3193</v>
      </c>
      <c r="Z281" s="15">
        <f t="shared" si="56"/>
        <v>0.43505617977528088</v>
      </c>
      <c r="AA281" s="15">
        <f t="shared" si="57"/>
        <v>0.87011235955056176</v>
      </c>
      <c r="AB281" s="15">
        <f t="shared" si="58"/>
        <v>0.12190010478519037</v>
      </c>
      <c r="AC281" s="15">
        <f t="shared" si="59"/>
        <v>0.49485018726591762</v>
      </c>
      <c r="AD281" s="15">
        <f t="shared" si="60"/>
        <v>0.33069389456136694</v>
      </c>
      <c r="AE281" s="15">
        <f t="shared" si="61"/>
        <v>0.77928769240677542</v>
      </c>
      <c r="AF281" s="15">
        <f t="shared" si="62"/>
        <v>0.35662921348314608</v>
      </c>
      <c r="AG281" s="15">
        <f t="shared" si="63"/>
        <v>0.60628895980926245</v>
      </c>
      <c r="AH281" s="15">
        <f t="shared" si="64"/>
        <v>0.9881693648816936</v>
      </c>
      <c r="AI281" s="15">
        <f t="shared" si="65"/>
        <v>1.9592215013901759</v>
      </c>
      <c r="AJ281" s="15">
        <f t="shared" si="66"/>
        <v>0.81857355218578975</v>
      </c>
      <c r="AK281" s="15">
        <f t="shared" si="67"/>
        <v>0.5716481223261034</v>
      </c>
      <c r="AL281" s="15">
        <f t="shared" si="68"/>
        <v>1.9881693648816936</v>
      </c>
      <c r="AM281" s="15">
        <f t="shared" si="69"/>
        <v>2.5401750198886237</v>
      </c>
      <c r="AN281" s="15">
        <v>66.2</v>
      </c>
      <c r="AO281" s="15">
        <v>21844.55</v>
      </c>
      <c r="AP281" s="3">
        <v>47</v>
      </c>
    </row>
    <row r="282" spans="1:42" x14ac:dyDescent="0.3">
      <c r="A282" s="3">
        <v>115</v>
      </c>
      <c r="B282" s="3" t="s">
        <v>74</v>
      </c>
      <c r="C282" s="10">
        <v>6</v>
      </c>
      <c r="D282" s="11">
        <v>44725</v>
      </c>
      <c r="E282" s="22">
        <v>44678</v>
      </c>
      <c r="F282" s="13">
        <v>24</v>
      </c>
      <c r="G282" s="14">
        <v>2</v>
      </c>
      <c r="H282" s="3"/>
      <c r="I282" s="10" t="s">
        <v>43</v>
      </c>
      <c r="J282" s="15">
        <v>442186.20880000002</v>
      </c>
      <c r="K282" s="15">
        <v>5811284.9359999998</v>
      </c>
      <c r="L282" s="15">
        <v>3.9113799999999999</v>
      </c>
      <c r="M282" s="15">
        <v>527.3975082500001</v>
      </c>
      <c r="N282" s="15">
        <v>20.628520658188851</v>
      </c>
      <c r="O282" s="29">
        <v>1.0000000474974511E-3</v>
      </c>
      <c r="P282" s="15">
        <v>80.553110000000004</v>
      </c>
      <c r="Q282" s="15">
        <v>14.722910000000001</v>
      </c>
      <c r="R282" s="15">
        <v>4.7239800000000001</v>
      </c>
      <c r="S282" s="15">
        <v>67.765780000000007</v>
      </c>
      <c r="T282" s="15">
        <v>154.97991999999999</v>
      </c>
      <c r="U282" s="15">
        <v>2.068E-2</v>
      </c>
      <c r="V282" s="15">
        <v>938</v>
      </c>
      <c r="W282" s="15">
        <v>998</v>
      </c>
      <c r="X282" s="15">
        <v>1444</v>
      </c>
      <c r="Y282" s="15">
        <v>3190</v>
      </c>
      <c r="Z282" s="15">
        <f t="shared" si="56"/>
        <v>0.52340019102196755</v>
      </c>
      <c r="AA282" s="15">
        <f t="shared" si="57"/>
        <v>1.0468003820439351</v>
      </c>
      <c r="AB282" s="15">
        <f t="shared" si="58"/>
        <v>0.18263718263718265</v>
      </c>
      <c r="AC282" s="15">
        <f t="shared" si="59"/>
        <v>0.5455426356589147</v>
      </c>
      <c r="AD282" s="15">
        <f t="shared" si="60"/>
        <v>0.3767803193785067</v>
      </c>
      <c r="AE282" s="15">
        <f t="shared" si="61"/>
        <v>0.9809888654183524</v>
      </c>
      <c r="AF282" s="15">
        <f t="shared" si="62"/>
        <v>0.4169054441260745</v>
      </c>
      <c r="AG282" s="15">
        <f t="shared" si="63"/>
        <v>0.68711363816828452</v>
      </c>
      <c r="AH282" s="15">
        <f t="shared" si="64"/>
        <v>1.209141274238227</v>
      </c>
      <c r="AI282" s="15">
        <f t="shared" si="65"/>
        <v>2.4008528784648187</v>
      </c>
      <c r="AJ282" s="15">
        <f t="shared" si="66"/>
        <v>1.0721904697987235</v>
      </c>
      <c r="AK282" s="15">
        <f t="shared" si="67"/>
        <v>0.67496713659348906</v>
      </c>
      <c r="AL282" s="15">
        <f t="shared" si="68"/>
        <v>2.209141274238227</v>
      </c>
      <c r="AM282" s="15">
        <f t="shared" si="69"/>
        <v>3.1963927855711423</v>
      </c>
      <c r="AN282" s="15">
        <v>66.2</v>
      </c>
      <c r="AO282" s="15">
        <v>21844.55</v>
      </c>
      <c r="AP282" s="3">
        <v>47</v>
      </c>
    </row>
    <row r="283" spans="1:42" x14ac:dyDescent="0.3">
      <c r="A283" s="3" t="s">
        <v>75</v>
      </c>
      <c r="B283" s="3" t="s">
        <v>74</v>
      </c>
      <c r="C283" s="10">
        <v>6</v>
      </c>
      <c r="D283" s="11">
        <v>44725</v>
      </c>
      <c r="E283" s="22">
        <v>44678</v>
      </c>
      <c r="F283" s="13">
        <v>24</v>
      </c>
      <c r="G283" s="14">
        <v>2</v>
      </c>
      <c r="H283" s="3"/>
      <c r="I283" s="3" t="s">
        <v>45</v>
      </c>
      <c r="J283" s="15">
        <v>441892.71919999999</v>
      </c>
      <c r="K283" s="15">
        <v>5811599.3339999998</v>
      </c>
      <c r="L283" s="15">
        <v>3.8273299999999999</v>
      </c>
      <c r="M283" s="15">
        <v>783.93434475000004</v>
      </c>
      <c r="N283" s="15">
        <v>30.003754356920169</v>
      </c>
      <c r="O283" s="29">
        <v>1.0000000474974511E-3</v>
      </c>
      <c r="P283" s="15">
        <v>74.393039999999999</v>
      </c>
      <c r="Q283" s="15">
        <v>20.410229999999999</v>
      </c>
      <c r="R283" s="15">
        <v>5.1967299999999996</v>
      </c>
      <c r="S283" s="15">
        <v>75.606870000000001</v>
      </c>
      <c r="T283" s="15">
        <v>49.392539999999997</v>
      </c>
      <c r="U283" s="15">
        <v>4.6059999999999997E-2</v>
      </c>
      <c r="V283" s="15">
        <v>1469</v>
      </c>
      <c r="W283" s="15">
        <v>1658</v>
      </c>
      <c r="X283" s="15">
        <v>2250</v>
      </c>
      <c r="Y283" s="15">
        <v>4222</v>
      </c>
      <c r="Z283" s="15">
        <f t="shared" si="56"/>
        <v>0.43605442176870746</v>
      </c>
      <c r="AA283" s="15">
        <f t="shared" si="57"/>
        <v>0.87210884353741491</v>
      </c>
      <c r="AB283" s="15">
        <f t="shared" si="58"/>
        <v>0.15148413510747186</v>
      </c>
      <c r="AC283" s="15">
        <f t="shared" si="59"/>
        <v>0.48374626603408893</v>
      </c>
      <c r="AD283" s="15">
        <f t="shared" si="60"/>
        <v>0.30469715698393079</v>
      </c>
      <c r="AE283" s="15">
        <f t="shared" si="61"/>
        <v>0.78149764697276325</v>
      </c>
      <c r="AF283" s="15">
        <f t="shared" si="62"/>
        <v>0.33537414965986395</v>
      </c>
      <c r="AG283" s="15">
        <f t="shared" si="63"/>
        <v>0.60726687662008771</v>
      </c>
      <c r="AH283" s="15">
        <f t="shared" si="64"/>
        <v>0.87644444444444436</v>
      </c>
      <c r="AI283" s="15">
        <f t="shared" si="65"/>
        <v>1.8740639891082367</v>
      </c>
      <c r="AJ283" s="15">
        <f t="shared" si="66"/>
        <v>0.82117760091263503</v>
      </c>
      <c r="AK283" s="15">
        <f t="shared" si="67"/>
        <v>0.51676893335085738</v>
      </c>
      <c r="AL283" s="15">
        <f t="shared" si="68"/>
        <v>1.8764444444444444</v>
      </c>
      <c r="AM283" s="15">
        <f t="shared" si="69"/>
        <v>2.5464414957780459</v>
      </c>
      <c r="AN283" s="15">
        <v>66.2</v>
      </c>
      <c r="AO283" s="15">
        <v>21844.55</v>
      </c>
      <c r="AP283" s="3">
        <v>47</v>
      </c>
    </row>
    <row r="284" spans="1:42" x14ac:dyDescent="0.3">
      <c r="A284" s="3" t="s">
        <v>76</v>
      </c>
      <c r="B284" s="3" t="s">
        <v>74</v>
      </c>
      <c r="C284" s="10">
        <v>6</v>
      </c>
      <c r="D284" s="11">
        <v>44725</v>
      </c>
      <c r="E284" s="22">
        <v>44678</v>
      </c>
      <c r="F284" s="13">
        <v>24</v>
      </c>
      <c r="G284" s="14">
        <v>2</v>
      </c>
      <c r="H284" s="3"/>
      <c r="I284" s="3" t="s">
        <v>47</v>
      </c>
      <c r="J284" s="15">
        <v>441927.43599999999</v>
      </c>
      <c r="K284" s="15">
        <v>5811612.8669999996</v>
      </c>
      <c r="L284" s="15">
        <v>3.5680999999999998</v>
      </c>
      <c r="M284" s="15">
        <v>750.99070975000006</v>
      </c>
      <c r="N284" s="15">
        <v>26.796099514589748</v>
      </c>
      <c r="O284" s="29">
        <v>8.0000003799796104E-3</v>
      </c>
      <c r="P284" s="15">
        <v>75.433109999999999</v>
      </c>
      <c r="Q284" s="15">
        <v>19.668780000000002</v>
      </c>
      <c r="R284" s="15">
        <v>4.8981199999999996</v>
      </c>
      <c r="S284" s="15">
        <v>74.492940000000004</v>
      </c>
      <c r="T284" s="15">
        <v>52.85474</v>
      </c>
      <c r="U284" s="15">
        <v>5.1700000000000003E-2</v>
      </c>
      <c r="V284" s="15">
        <v>1387</v>
      </c>
      <c r="W284" s="15">
        <v>1468</v>
      </c>
      <c r="X284" s="15">
        <v>2096</v>
      </c>
      <c r="Y284" s="15">
        <v>4553</v>
      </c>
      <c r="Z284" s="15">
        <f t="shared" si="56"/>
        <v>0.51237335990699218</v>
      </c>
      <c r="AA284" s="15">
        <f t="shared" si="57"/>
        <v>1.0247467198139844</v>
      </c>
      <c r="AB284" s="15">
        <f t="shared" si="58"/>
        <v>0.17620650953984288</v>
      </c>
      <c r="AC284" s="15">
        <f t="shared" si="59"/>
        <v>0.53299663299663302</v>
      </c>
      <c r="AD284" s="15">
        <f t="shared" si="60"/>
        <v>0.36952925251917579</v>
      </c>
      <c r="AE284" s="15">
        <f t="shared" si="61"/>
        <v>0.95484821472787595</v>
      </c>
      <c r="AF284" s="15">
        <f t="shared" si="62"/>
        <v>0.40807174887892378</v>
      </c>
      <c r="AG284" s="15">
        <f t="shared" si="63"/>
        <v>0.6775512326421449</v>
      </c>
      <c r="AH284" s="15">
        <f t="shared" si="64"/>
        <v>1.1722328244274811</v>
      </c>
      <c r="AI284" s="15">
        <f t="shared" si="65"/>
        <v>2.2826243691420331</v>
      </c>
      <c r="AJ284" s="15">
        <f t="shared" si="66"/>
        <v>1.0376665735139565</v>
      </c>
      <c r="AK284" s="15">
        <f t="shared" si="67"/>
        <v>0.65815979776125</v>
      </c>
      <c r="AL284" s="15">
        <f t="shared" si="68"/>
        <v>2.1722328244274811</v>
      </c>
      <c r="AM284" s="15">
        <f t="shared" si="69"/>
        <v>3.1014986376021798</v>
      </c>
      <c r="AN284" s="15">
        <v>66.2</v>
      </c>
      <c r="AO284" s="15">
        <v>21844.55</v>
      </c>
      <c r="AP284" s="3">
        <v>47</v>
      </c>
    </row>
    <row r="285" spans="1:42" x14ac:dyDescent="0.3">
      <c r="A285" s="3" t="s">
        <v>77</v>
      </c>
      <c r="B285" s="3" t="s">
        <v>74</v>
      </c>
      <c r="C285" s="10">
        <v>6</v>
      </c>
      <c r="D285" s="11">
        <v>44725</v>
      </c>
      <c r="E285" s="22">
        <v>44678</v>
      </c>
      <c r="F285" s="13">
        <v>24</v>
      </c>
      <c r="G285" s="14">
        <v>2</v>
      </c>
      <c r="H285" s="3"/>
      <c r="I285" s="3" t="s">
        <v>45</v>
      </c>
      <c r="J285" s="15">
        <v>439415.022</v>
      </c>
      <c r="K285" s="15">
        <v>5811215.9529999997</v>
      </c>
      <c r="L285" s="15">
        <v>3.4674800000000001</v>
      </c>
      <c r="M285" s="15">
        <v>628.47088874999997</v>
      </c>
      <c r="N285" s="15">
        <v>21.792102373228499</v>
      </c>
      <c r="O285" s="29">
        <v>1.0000000474974511E-3</v>
      </c>
      <c r="P285" s="15">
        <v>76.411810000000003</v>
      </c>
      <c r="Q285" s="15">
        <v>18.7714</v>
      </c>
      <c r="R285" s="15">
        <v>4.8167900000000001</v>
      </c>
      <c r="S285" s="15">
        <v>78.449740000000006</v>
      </c>
      <c r="T285" s="15">
        <v>258.69677999999999</v>
      </c>
      <c r="U285" s="15">
        <v>1.274E-2</v>
      </c>
      <c r="V285" s="15">
        <v>1182</v>
      </c>
      <c r="W285" s="15">
        <v>1311</v>
      </c>
      <c r="X285" s="15">
        <v>1709</v>
      </c>
      <c r="Y285" s="15">
        <v>3518</v>
      </c>
      <c r="Z285" s="15">
        <f t="shared" si="56"/>
        <v>0.45703044108511076</v>
      </c>
      <c r="AA285" s="15">
        <f t="shared" si="57"/>
        <v>0.91406088217022152</v>
      </c>
      <c r="AB285" s="15">
        <f t="shared" si="58"/>
        <v>0.13178807947019869</v>
      </c>
      <c r="AC285" s="15">
        <f t="shared" si="59"/>
        <v>0.49702127659574469</v>
      </c>
      <c r="AD285" s="15">
        <f t="shared" si="60"/>
        <v>0.34608762196288501</v>
      </c>
      <c r="AE285" s="15">
        <f t="shared" si="61"/>
        <v>0.82778227863294029</v>
      </c>
      <c r="AF285" s="15">
        <f t="shared" si="62"/>
        <v>0.37461172085317873</v>
      </c>
      <c r="AG285" s="15">
        <f t="shared" si="63"/>
        <v>0.62731185450638804</v>
      </c>
      <c r="AH285" s="15">
        <f t="shared" si="64"/>
        <v>1.058513750731422</v>
      </c>
      <c r="AI285" s="15">
        <f t="shared" si="65"/>
        <v>1.9763113367174281</v>
      </c>
      <c r="AJ285" s="15">
        <f t="shared" si="66"/>
        <v>0.87714700457738803</v>
      </c>
      <c r="AK285" s="15">
        <f t="shared" si="67"/>
        <v>0.6052590410771671</v>
      </c>
      <c r="AL285" s="15">
        <f t="shared" si="68"/>
        <v>2.058513750731422</v>
      </c>
      <c r="AM285" s="15">
        <f t="shared" si="69"/>
        <v>2.6834477498093059</v>
      </c>
      <c r="AN285" s="15">
        <v>66.2</v>
      </c>
      <c r="AO285" s="15">
        <v>21844.55</v>
      </c>
      <c r="AP285" s="3">
        <v>47</v>
      </c>
    </row>
    <row r="286" spans="1:42" x14ac:dyDescent="0.3">
      <c r="A286" s="3" t="s">
        <v>78</v>
      </c>
      <c r="B286" s="3" t="s">
        <v>74</v>
      </c>
      <c r="C286" s="10">
        <v>6</v>
      </c>
      <c r="D286" s="11">
        <v>44725</v>
      </c>
      <c r="E286" s="22">
        <v>44678</v>
      </c>
      <c r="F286" s="13">
        <v>24</v>
      </c>
      <c r="G286" s="14">
        <v>2</v>
      </c>
      <c r="H286" s="3"/>
      <c r="I286" s="3" t="s">
        <v>47</v>
      </c>
      <c r="J286" s="15">
        <v>439409.58600000001</v>
      </c>
      <c r="K286" s="15">
        <v>5811179.7489999998</v>
      </c>
      <c r="L286" s="15">
        <v>3.6328</v>
      </c>
      <c r="M286" s="15">
        <v>485.24745849999999</v>
      </c>
      <c r="N286" s="15">
        <v>17.628069672388001</v>
      </c>
      <c r="O286" s="29">
        <v>1.0000000474974511E-3</v>
      </c>
      <c r="P286" s="15">
        <v>73.796689999999998</v>
      </c>
      <c r="Q286" s="15">
        <v>20.754359999999998</v>
      </c>
      <c r="R286" s="15">
        <v>5.44895</v>
      </c>
      <c r="S286" s="15">
        <v>78.61636</v>
      </c>
      <c r="T286" s="15">
        <v>300.96890000000002</v>
      </c>
      <c r="U286" s="15">
        <v>2.1850000000000001E-2</v>
      </c>
      <c r="V286" s="15">
        <v>1117</v>
      </c>
      <c r="W286" s="15">
        <v>1187</v>
      </c>
      <c r="X286" s="15">
        <v>1704</v>
      </c>
      <c r="Y286" s="15">
        <v>3694</v>
      </c>
      <c r="Z286" s="15">
        <f t="shared" si="56"/>
        <v>0.51362425732431882</v>
      </c>
      <c r="AA286" s="15">
        <f t="shared" si="57"/>
        <v>1.0272485146486376</v>
      </c>
      <c r="AB286" s="15">
        <f t="shared" si="58"/>
        <v>0.17883085437564855</v>
      </c>
      <c r="AC286" s="15">
        <f t="shared" si="59"/>
        <v>0.53564747453751815</v>
      </c>
      <c r="AD286" s="15">
        <f t="shared" si="60"/>
        <v>0.36865505742867727</v>
      </c>
      <c r="AE286" s="15">
        <f t="shared" si="61"/>
        <v>0.95777682692013821</v>
      </c>
      <c r="AF286" s="15">
        <f t="shared" si="62"/>
        <v>0.40770333947961485</v>
      </c>
      <c r="AG286" s="15">
        <f t="shared" si="63"/>
        <v>0.67863859119461267</v>
      </c>
      <c r="AH286" s="15">
        <f t="shared" si="64"/>
        <v>1.1678403755868545</v>
      </c>
      <c r="AI286" s="15">
        <f t="shared" si="65"/>
        <v>2.3070725156669649</v>
      </c>
      <c r="AJ286" s="15">
        <f t="shared" si="66"/>
        <v>1.0415366835164372</v>
      </c>
      <c r="AK286" s="15">
        <f t="shared" si="67"/>
        <v>0.65614804787448688</v>
      </c>
      <c r="AL286" s="15">
        <f t="shared" si="68"/>
        <v>2.1678403755868545</v>
      </c>
      <c r="AM286" s="15">
        <f t="shared" si="69"/>
        <v>3.1120471777590564</v>
      </c>
      <c r="AN286" s="15">
        <v>66.2</v>
      </c>
      <c r="AO286" s="15">
        <v>21844.55</v>
      </c>
      <c r="AP286" s="3">
        <v>47</v>
      </c>
    </row>
    <row r="287" spans="1:42" x14ac:dyDescent="0.3">
      <c r="A287" s="3">
        <v>19</v>
      </c>
      <c r="B287" s="3" t="s">
        <v>61</v>
      </c>
      <c r="C287" s="10">
        <v>2</v>
      </c>
      <c r="D287" s="11">
        <v>44726</v>
      </c>
      <c r="E287" s="22">
        <v>44515</v>
      </c>
      <c r="F287" s="13">
        <v>70</v>
      </c>
      <c r="G287" s="14">
        <v>2</v>
      </c>
      <c r="H287" s="3"/>
      <c r="I287" s="10" t="s">
        <v>43</v>
      </c>
      <c r="J287" s="15">
        <v>441281.53460000001</v>
      </c>
      <c r="K287" s="15">
        <v>5811112.3530000001</v>
      </c>
      <c r="L287" s="15">
        <v>1.488</v>
      </c>
      <c r="M287" s="15">
        <v>10387.3025</v>
      </c>
      <c r="N287" s="15">
        <v>154.56306119999999</v>
      </c>
      <c r="O287" s="29">
        <v>0.16600000858306879</v>
      </c>
      <c r="P287" s="15">
        <v>71.315759999999997</v>
      </c>
      <c r="Q287" s="15">
        <v>20.523969999999998</v>
      </c>
      <c r="R287" s="15">
        <v>8.1602800000000002</v>
      </c>
      <c r="S287" s="15">
        <v>78.454409999999996</v>
      </c>
      <c r="T287" s="15">
        <v>18.432759999999998</v>
      </c>
      <c r="U287" s="15">
        <v>3.1600000000000003E-2</v>
      </c>
      <c r="V287" s="15">
        <v>603</v>
      </c>
      <c r="W287" s="15">
        <v>451</v>
      </c>
      <c r="X287" s="15">
        <v>872</v>
      </c>
      <c r="Y287" s="15">
        <v>4148</v>
      </c>
      <c r="Z287" s="15">
        <f t="shared" si="56"/>
        <v>0.80387040661013265</v>
      </c>
      <c r="AA287" s="15">
        <f t="shared" si="57"/>
        <v>1.6077408132202653</v>
      </c>
      <c r="AB287" s="15">
        <f t="shared" si="58"/>
        <v>0.31821617535903252</v>
      </c>
      <c r="AC287" s="15">
        <f t="shared" si="59"/>
        <v>0.74615870343085666</v>
      </c>
      <c r="AD287" s="15">
        <f t="shared" si="60"/>
        <v>0.6525896414342629</v>
      </c>
      <c r="AE287" s="15">
        <f t="shared" si="61"/>
        <v>1.7667354818977712</v>
      </c>
      <c r="AF287" s="15">
        <f t="shared" si="62"/>
        <v>0.71232876712328763</v>
      </c>
      <c r="AG287" s="15">
        <f t="shared" si="63"/>
        <v>0.89126122050856793</v>
      </c>
      <c r="AH287" s="15">
        <f t="shared" si="64"/>
        <v>3.7568807339449544</v>
      </c>
      <c r="AI287" s="15">
        <f t="shared" si="65"/>
        <v>5.8789386401326702</v>
      </c>
      <c r="AJ287" s="15">
        <f t="shared" si="66"/>
        <v>2.5670213152405781</v>
      </c>
      <c r="AK287" s="15">
        <f t="shared" si="67"/>
        <v>1.5657909985296341</v>
      </c>
      <c r="AL287" s="15">
        <f t="shared" si="68"/>
        <v>4.7568807339449544</v>
      </c>
      <c r="AM287" s="15">
        <f t="shared" si="69"/>
        <v>9.1973392461197339</v>
      </c>
      <c r="AN287" s="15">
        <v>407.49999999999898</v>
      </c>
      <c r="AO287" s="15">
        <v>44363.850000000013</v>
      </c>
      <c r="AP287" s="3">
        <v>211</v>
      </c>
    </row>
    <row r="288" spans="1:42" x14ac:dyDescent="0.3">
      <c r="A288" s="3">
        <v>58</v>
      </c>
      <c r="B288" s="3" t="s">
        <v>61</v>
      </c>
      <c r="C288" s="10">
        <v>2</v>
      </c>
      <c r="D288" s="11">
        <v>44726</v>
      </c>
      <c r="E288" s="22">
        <v>44515</v>
      </c>
      <c r="F288" s="13">
        <v>70</v>
      </c>
      <c r="G288" s="14">
        <v>2</v>
      </c>
      <c r="H288" s="3"/>
      <c r="I288" s="10" t="s">
        <v>43</v>
      </c>
      <c r="J288" s="15">
        <v>441546.47120000003</v>
      </c>
      <c r="K288" s="15">
        <v>5811143.2060000002</v>
      </c>
      <c r="L288" s="15">
        <v>1.6636500000000001</v>
      </c>
      <c r="M288" s="15">
        <v>10923.1625</v>
      </c>
      <c r="N288" s="15">
        <v>181.72319293125</v>
      </c>
      <c r="O288" s="29">
        <v>0.16300000250339511</v>
      </c>
      <c r="P288" s="15">
        <v>71.750399999999999</v>
      </c>
      <c r="Q288" s="15">
        <v>20.263999999999999</v>
      </c>
      <c r="R288" s="15">
        <v>7.9855999999999998</v>
      </c>
      <c r="S288" s="15">
        <v>75.105099999999993</v>
      </c>
      <c r="T288" s="15">
        <v>118.60934</v>
      </c>
      <c r="U288" s="15">
        <v>3.1309999999999998E-2</v>
      </c>
      <c r="V288" s="15">
        <v>582</v>
      </c>
      <c r="W288" s="15">
        <v>478</v>
      </c>
      <c r="X288" s="15">
        <v>960</v>
      </c>
      <c r="Y288" s="15">
        <v>4083</v>
      </c>
      <c r="Z288" s="15">
        <f t="shared" si="56"/>
        <v>0.79039684279763212</v>
      </c>
      <c r="AA288" s="15">
        <f t="shared" si="57"/>
        <v>1.5807936855952642</v>
      </c>
      <c r="AB288" s="15">
        <f t="shared" si="58"/>
        <v>0.33518776077885953</v>
      </c>
      <c r="AC288" s="15">
        <f t="shared" si="59"/>
        <v>0.75048231511254015</v>
      </c>
      <c r="AD288" s="15">
        <f t="shared" si="60"/>
        <v>0.619274241522903</v>
      </c>
      <c r="AE288" s="15">
        <f t="shared" si="61"/>
        <v>1.7228360605597186</v>
      </c>
      <c r="AF288" s="15">
        <f t="shared" si="62"/>
        <v>0.68471826353869769</v>
      </c>
      <c r="AG288" s="15">
        <f t="shared" si="63"/>
        <v>0.88291655952616566</v>
      </c>
      <c r="AH288" s="15">
        <f t="shared" si="64"/>
        <v>3.2531249999999998</v>
      </c>
      <c r="AI288" s="15">
        <f t="shared" si="65"/>
        <v>6.0154639175257731</v>
      </c>
      <c r="AJ288" s="15">
        <f t="shared" si="66"/>
        <v>2.4415256129291039</v>
      </c>
      <c r="AK288" s="15">
        <f t="shared" si="67"/>
        <v>1.4193577832788298</v>
      </c>
      <c r="AL288" s="15">
        <f t="shared" si="68"/>
        <v>4.2531249999999998</v>
      </c>
      <c r="AM288" s="15">
        <f t="shared" si="69"/>
        <v>8.5418410041841</v>
      </c>
      <c r="AN288" s="15">
        <v>407.49999999999898</v>
      </c>
      <c r="AO288" s="15">
        <v>44363.850000000013</v>
      </c>
      <c r="AP288" s="3">
        <v>211</v>
      </c>
    </row>
    <row r="289" spans="1:42" x14ac:dyDescent="0.3">
      <c r="A289" s="3">
        <v>65</v>
      </c>
      <c r="B289" s="3" t="s">
        <v>61</v>
      </c>
      <c r="C289" s="10">
        <v>2</v>
      </c>
      <c r="D289" s="11">
        <v>44726</v>
      </c>
      <c r="E289" s="22">
        <v>44515</v>
      </c>
      <c r="F289" s="13">
        <v>70</v>
      </c>
      <c r="G289" s="14">
        <v>2</v>
      </c>
      <c r="H289" s="3"/>
      <c r="I289" s="10" t="s">
        <v>43</v>
      </c>
      <c r="J289" s="15">
        <v>441603.68540000002</v>
      </c>
      <c r="K289" s="15">
        <v>5811294.1780000003</v>
      </c>
      <c r="L289" s="15">
        <v>1.5842400000000001</v>
      </c>
      <c r="M289" s="15">
        <v>9040.8225000000002</v>
      </c>
      <c r="N289" s="15">
        <v>143.22832637400001</v>
      </c>
      <c r="O289" s="29">
        <v>0.15700000524520871</v>
      </c>
      <c r="P289" s="15">
        <v>72.393249999999995</v>
      </c>
      <c r="Q289" s="15">
        <v>19.877199999999998</v>
      </c>
      <c r="R289" s="15">
        <v>7.7295499999999997</v>
      </c>
      <c r="S289" s="15">
        <v>73.472229999999996</v>
      </c>
      <c r="T289" s="15">
        <v>113.75254</v>
      </c>
      <c r="U289" s="15">
        <v>3.4119999999999998E-2</v>
      </c>
      <c r="V289" s="15">
        <v>667</v>
      </c>
      <c r="W289" s="15">
        <v>555</v>
      </c>
      <c r="X289" s="15">
        <v>992</v>
      </c>
      <c r="Y289" s="15">
        <v>3980</v>
      </c>
      <c r="Z289" s="15">
        <f t="shared" si="56"/>
        <v>0.75523704520396917</v>
      </c>
      <c r="AA289" s="15">
        <f t="shared" si="57"/>
        <v>1.5104740904079383</v>
      </c>
      <c r="AB289" s="15">
        <f t="shared" si="58"/>
        <v>0.28248222365869424</v>
      </c>
      <c r="AC289" s="15">
        <f t="shared" si="59"/>
        <v>0.71293307510221648</v>
      </c>
      <c r="AD289" s="15">
        <f t="shared" si="60"/>
        <v>0.60096540627514083</v>
      </c>
      <c r="AE289" s="15">
        <f t="shared" si="61"/>
        <v>1.611613024656503</v>
      </c>
      <c r="AF289" s="15">
        <f t="shared" si="62"/>
        <v>0.65887541345093714</v>
      </c>
      <c r="AG289" s="15">
        <f t="shared" si="63"/>
        <v>0.8605376868622443</v>
      </c>
      <c r="AH289" s="15">
        <f t="shared" si="64"/>
        <v>3.012096774193548</v>
      </c>
      <c r="AI289" s="15">
        <f t="shared" si="65"/>
        <v>4.9670164917541229</v>
      </c>
      <c r="AJ289" s="15">
        <f t="shared" si="66"/>
        <v>2.1588647666686378</v>
      </c>
      <c r="AK289" s="15">
        <f t="shared" si="67"/>
        <v>1.3454240824525427</v>
      </c>
      <c r="AL289" s="15">
        <f t="shared" si="68"/>
        <v>4.012096774193548</v>
      </c>
      <c r="AM289" s="15">
        <f t="shared" si="69"/>
        <v>7.1711711711711708</v>
      </c>
      <c r="AN289" s="15">
        <v>407.49999999999898</v>
      </c>
      <c r="AO289" s="15">
        <v>44363.85</v>
      </c>
      <c r="AP289" s="3">
        <v>211</v>
      </c>
    </row>
    <row r="290" spans="1:42" x14ac:dyDescent="0.3">
      <c r="A290" s="3" t="s">
        <v>63</v>
      </c>
      <c r="B290" s="3" t="s">
        <v>61</v>
      </c>
      <c r="C290" s="10">
        <v>2</v>
      </c>
      <c r="D290" s="11">
        <v>44726</v>
      </c>
      <c r="E290" s="22">
        <v>44515</v>
      </c>
      <c r="F290" s="13">
        <v>70</v>
      </c>
      <c r="G290" s="14">
        <v>2</v>
      </c>
      <c r="H290" s="3"/>
      <c r="I290" s="3" t="s">
        <v>45</v>
      </c>
      <c r="J290" s="15">
        <v>439014.91560000001</v>
      </c>
      <c r="K290" s="15">
        <v>5810689.1210000003</v>
      </c>
      <c r="L290" s="15">
        <v>1.4535</v>
      </c>
      <c r="M290" s="15">
        <v>10855.8675</v>
      </c>
      <c r="N290" s="15">
        <v>157.7900341125</v>
      </c>
      <c r="O290" s="29">
        <v>0.18500000238418579</v>
      </c>
      <c r="P290" s="15">
        <v>68.159490000000005</v>
      </c>
      <c r="Q290" s="15">
        <v>24.50675</v>
      </c>
      <c r="R290" s="15">
        <v>7.3337599999999998</v>
      </c>
      <c r="S290" s="15">
        <v>80.65907</v>
      </c>
      <c r="T290" s="15">
        <v>75.699470000000005</v>
      </c>
      <c r="U290" s="15">
        <v>6.5680000000000002E-2</v>
      </c>
      <c r="V290" s="15">
        <v>637</v>
      </c>
      <c r="W290" s="15">
        <v>513</v>
      </c>
      <c r="X290" s="15">
        <v>1032</v>
      </c>
      <c r="Y290" s="15">
        <v>4820</v>
      </c>
      <c r="Z290" s="15">
        <f t="shared" si="56"/>
        <v>0.80761297581098823</v>
      </c>
      <c r="AA290" s="15">
        <f t="shared" si="57"/>
        <v>1.6152259516219765</v>
      </c>
      <c r="AB290" s="15">
        <f t="shared" si="58"/>
        <v>0.33592233009708738</v>
      </c>
      <c r="AC290" s="15">
        <f t="shared" si="59"/>
        <v>0.76653839105735755</v>
      </c>
      <c r="AD290" s="15">
        <f t="shared" si="60"/>
        <v>0.64730006835269993</v>
      </c>
      <c r="AE290" s="15">
        <f t="shared" si="61"/>
        <v>1.7791051187997753</v>
      </c>
      <c r="AF290" s="15">
        <f t="shared" si="62"/>
        <v>0.71029439339958744</v>
      </c>
      <c r="AG290" s="15">
        <f t="shared" si="63"/>
        <v>0.89355859837905882</v>
      </c>
      <c r="AH290" s="15">
        <f t="shared" si="64"/>
        <v>3.670542635658915</v>
      </c>
      <c r="AI290" s="15">
        <f t="shared" si="65"/>
        <v>6.5667189952904241</v>
      </c>
      <c r="AJ290" s="15">
        <f t="shared" si="66"/>
        <v>2.6039365486418218</v>
      </c>
      <c r="AK290" s="15">
        <f t="shared" si="67"/>
        <v>1.5414092574503095</v>
      </c>
      <c r="AL290" s="15">
        <f t="shared" si="68"/>
        <v>4.670542635658915</v>
      </c>
      <c r="AM290" s="15">
        <f t="shared" si="69"/>
        <v>9.3957115009746595</v>
      </c>
      <c r="AN290" s="15">
        <v>407.49999999999898</v>
      </c>
      <c r="AO290" s="15">
        <v>44363.85</v>
      </c>
      <c r="AP290" s="3">
        <v>211</v>
      </c>
    </row>
    <row r="291" spans="1:42" x14ac:dyDescent="0.3">
      <c r="A291" s="3" t="s">
        <v>64</v>
      </c>
      <c r="B291" s="3" t="s">
        <v>61</v>
      </c>
      <c r="C291" s="10">
        <v>2</v>
      </c>
      <c r="D291" s="11">
        <v>44726</v>
      </c>
      <c r="E291" s="22">
        <v>44515</v>
      </c>
      <c r="F291" s="13">
        <v>70</v>
      </c>
      <c r="G291" s="14">
        <v>2</v>
      </c>
      <c r="H291" s="3"/>
      <c r="I291" s="3" t="s">
        <v>47</v>
      </c>
      <c r="J291" s="15">
        <v>439048.15</v>
      </c>
      <c r="K291" s="15">
        <v>5810666.8810000001</v>
      </c>
      <c r="L291" s="15">
        <v>1.6714500000000001</v>
      </c>
      <c r="M291" s="15">
        <v>9865.2899999999991</v>
      </c>
      <c r="N291" s="15">
        <v>164.893389705</v>
      </c>
      <c r="O291" s="29">
        <v>0.17900000512599951</v>
      </c>
      <c r="P291" s="15">
        <v>68.389759999999995</v>
      </c>
      <c r="Q291" s="15">
        <v>23.712980000000002</v>
      </c>
      <c r="R291" s="15">
        <v>7.8972600000000002</v>
      </c>
      <c r="S291" s="15">
        <v>79.724689999999995</v>
      </c>
      <c r="T291" s="15">
        <v>348.70013</v>
      </c>
      <c r="U291" s="15">
        <v>1.2749999999999999E-2</v>
      </c>
      <c r="V291" s="15">
        <v>667</v>
      </c>
      <c r="W291" s="15">
        <v>506</v>
      </c>
      <c r="X291" s="15">
        <v>1038</v>
      </c>
      <c r="Y291" s="15">
        <v>4622</v>
      </c>
      <c r="Z291" s="15">
        <f t="shared" si="56"/>
        <v>0.80265210608424342</v>
      </c>
      <c r="AA291" s="15">
        <f t="shared" si="57"/>
        <v>1.6053042121684868</v>
      </c>
      <c r="AB291" s="15">
        <f t="shared" si="58"/>
        <v>0.34455958549222798</v>
      </c>
      <c r="AC291" s="15">
        <f t="shared" si="59"/>
        <v>0.74777840801663831</v>
      </c>
      <c r="AD291" s="15">
        <f t="shared" si="60"/>
        <v>0.63321554770318023</v>
      </c>
      <c r="AE291" s="15">
        <f t="shared" si="61"/>
        <v>1.762771096721143</v>
      </c>
      <c r="AF291" s="15">
        <f t="shared" si="62"/>
        <v>0.69890795631825275</v>
      </c>
      <c r="AG291" s="15">
        <f t="shared" si="63"/>
        <v>0.8905130355287838</v>
      </c>
      <c r="AH291" s="15">
        <f t="shared" si="64"/>
        <v>3.4527938342967248</v>
      </c>
      <c r="AI291" s="15">
        <f t="shared" si="65"/>
        <v>5.9295352323838078</v>
      </c>
      <c r="AJ291" s="15">
        <f t="shared" si="66"/>
        <v>2.5552070639402533</v>
      </c>
      <c r="AK291" s="15">
        <f t="shared" si="67"/>
        <v>1.478635431365813</v>
      </c>
      <c r="AL291" s="15">
        <f t="shared" si="68"/>
        <v>4.4527938342967248</v>
      </c>
      <c r="AM291" s="15">
        <f t="shared" si="69"/>
        <v>9.1343873517786562</v>
      </c>
      <c r="AN291" s="15">
        <v>407.49999999999898</v>
      </c>
      <c r="AO291" s="15">
        <v>44363.85</v>
      </c>
      <c r="AP291" s="3">
        <v>211</v>
      </c>
    </row>
    <row r="292" spans="1:42" x14ac:dyDescent="0.3">
      <c r="A292" s="3">
        <v>59</v>
      </c>
      <c r="B292" s="3" t="s">
        <v>69</v>
      </c>
      <c r="C292" s="10">
        <v>5</v>
      </c>
      <c r="D292" s="11">
        <v>44726</v>
      </c>
      <c r="E292" s="22">
        <v>44650</v>
      </c>
      <c r="F292" s="13">
        <v>51</v>
      </c>
      <c r="G292" s="14">
        <v>2</v>
      </c>
      <c r="H292" s="3"/>
      <c r="I292" s="10" t="s">
        <v>43</v>
      </c>
      <c r="J292" s="15">
        <v>441575.01669999998</v>
      </c>
      <c r="K292" s="15">
        <v>5811073.0290000001</v>
      </c>
      <c r="L292" s="15">
        <v>1.91944</v>
      </c>
      <c r="M292" s="15">
        <v>532.7018250000001</v>
      </c>
      <c r="N292" s="15">
        <v>10.22489190978</v>
      </c>
      <c r="O292" s="29">
        <v>9.6000000834465027E-2</v>
      </c>
      <c r="P292" s="15">
        <v>81.970759999999999</v>
      </c>
      <c r="Q292" s="15">
        <v>13.779350000000001</v>
      </c>
      <c r="R292" s="15">
        <v>4.2498899999999997</v>
      </c>
      <c r="S292" s="15">
        <v>72.404750000000007</v>
      </c>
      <c r="T292" s="15">
        <v>123.11784</v>
      </c>
      <c r="U292" s="15">
        <v>3.4299999999999997E-2</v>
      </c>
      <c r="V292" s="15">
        <v>918</v>
      </c>
      <c r="W292" s="15">
        <v>840</v>
      </c>
      <c r="X292" s="15">
        <v>1557</v>
      </c>
      <c r="Y292" s="15">
        <v>3898</v>
      </c>
      <c r="Z292" s="15">
        <f t="shared" si="56"/>
        <v>0.64542000844238079</v>
      </c>
      <c r="AA292" s="15">
        <f t="shared" si="57"/>
        <v>1.2908400168847616</v>
      </c>
      <c r="AB292" s="15">
        <f t="shared" si="58"/>
        <v>0.29912390488110135</v>
      </c>
      <c r="AC292" s="15">
        <f t="shared" si="59"/>
        <v>0.6187707641196013</v>
      </c>
      <c r="AD292" s="15">
        <f t="shared" si="60"/>
        <v>0.42914757103574702</v>
      </c>
      <c r="AE292" s="15">
        <f t="shared" si="61"/>
        <v>1.2924767540152153</v>
      </c>
      <c r="AF292" s="15">
        <f t="shared" si="62"/>
        <v>0.49409033347403969</v>
      </c>
      <c r="AG292" s="15">
        <f t="shared" si="63"/>
        <v>0.784483187620026</v>
      </c>
      <c r="AH292" s="15">
        <f t="shared" si="64"/>
        <v>1.5035324341682723</v>
      </c>
      <c r="AI292" s="15">
        <f t="shared" si="65"/>
        <v>3.246187363834423</v>
      </c>
      <c r="AJ292" s="15">
        <f t="shared" si="66"/>
        <v>1.5328522999922169</v>
      </c>
      <c r="AK292" s="15">
        <f t="shared" si="67"/>
        <v>0.80326663823214917</v>
      </c>
      <c r="AL292" s="15">
        <f t="shared" si="68"/>
        <v>2.5035324341682723</v>
      </c>
      <c r="AM292" s="15">
        <f t="shared" si="69"/>
        <v>4.6404761904761909</v>
      </c>
      <c r="AN292" s="15">
        <v>107.3</v>
      </c>
      <c r="AO292" s="15">
        <v>30729.3</v>
      </c>
      <c r="AP292" s="3">
        <v>76</v>
      </c>
    </row>
    <row r="293" spans="1:42" x14ac:dyDescent="0.3">
      <c r="A293" s="3">
        <v>89</v>
      </c>
      <c r="B293" s="3" t="s">
        <v>69</v>
      </c>
      <c r="C293" s="10">
        <v>5</v>
      </c>
      <c r="D293" s="11">
        <v>44726</v>
      </c>
      <c r="E293" s="22">
        <v>44650</v>
      </c>
      <c r="F293" s="13">
        <v>51</v>
      </c>
      <c r="G293" s="14">
        <v>2</v>
      </c>
      <c r="H293" s="3"/>
      <c r="I293" s="10" t="s">
        <v>43</v>
      </c>
      <c r="J293" s="15">
        <v>441845.41529999999</v>
      </c>
      <c r="K293" s="15">
        <v>5811248.4869999997</v>
      </c>
      <c r="L293" s="15">
        <v>1.5700099999999999</v>
      </c>
      <c r="M293" s="15">
        <v>870.93934999999999</v>
      </c>
      <c r="N293" s="15">
        <v>13.673834888935</v>
      </c>
      <c r="O293" s="29">
        <v>0.15000000596046451</v>
      </c>
      <c r="P293" s="15">
        <v>81.940269999999998</v>
      </c>
      <c r="Q293" s="15">
        <v>13.799810000000001</v>
      </c>
      <c r="R293" s="15">
        <v>4.2599299999999998</v>
      </c>
      <c r="S293" s="15">
        <v>71.180030000000002</v>
      </c>
      <c r="T293" s="15">
        <v>135</v>
      </c>
      <c r="U293" s="15">
        <v>2.827E-2</v>
      </c>
      <c r="V293" s="15">
        <v>843</v>
      </c>
      <c r="W293" s="15">
        <v>606</v>
      </c>
      <c r="X293" s="15">
        <v>1450</v>
      </c>
      <c r="Y293" s="15">
        <v>4397</v>
      </c>
      <c r="Z293" s="15">
        <f t="shared" si="56"/>
        <v>0.757745352788327</v>
      </c>
      <c r="AA293" s="15">
        <f t="shared" si="57"/>
        <v>1.515490705576654</v>
      </c>
      <c r="AB293" s="15">
        <f t="shared" si="58"/>
        <v>0.41050583657587547</v>
      </c>
      <c r="AC293" s="15">
        <f t="shared" si="59"/>
        <v>0.67824427480916027</v>
      </c>
      <c r="AD293" s="15">
        <f t="shared" si="60"/>
        <v>0.5040191551222849</v>
      </c>
      <c r="AE293" s="15">
        <f t="shared" si="61"/>
        <v>1.61942109220149</v>
      </c>
      <c r="AF293" s="15">
        <f t="shared" si="62"/>
        <v>0.58904657205676592</v>
      </c>
      <c r="AG293" s="15">
        <f t="shared" si="63"/>
        <v>0.86216524490191659</v>
      </c>
      <c r="AH293" s="15">
        <f t="shared" si="64"/>
        <v>2.0324137931034483</v>
      </c>
      <c r="AI293" s="15">
        <f t="shared" si="65"/>
        <v>4.2158956109134049</v>
      </c>
      <c r="AJ293" s="15">
        <f t="shared" si="66"/>
        <v>2.1772195277420012</v>
      </c>
      <c r="AK293" s="15">
        <f t="shared" si="67"/>
        <v>1.0121143625395692</v>
      </c>
      <c r="AL293" s="15">
        <f t="shared" si="68"/>
        <v>3.0324137931034483</v>
      </c>
      <c r="AM293" s="15">
        <f t="shared" si="69"/>
        <v>7.2557755775577562</v>
      </c>
      <c r="AN293" s="15">
        <v>107.3</v>
      </c>
      <c r="AO293" s="15">
        <v>30729.3</v>
      </c>
      <c r="AP293" s="3">
        <v>76</v>
      </c>
    </row>
    <row r="294" spans="1:42" x14ac:dyDescent="0.3">
      <c r="A294" s="3">
        <v>119</v>
      </c>
      <c r="B294" s="3" t="s">
        <v>69</v>
      </c>
      <c r="C294" s="10">
        <v>5</v>
      </c>
      <c r="D294" s="11">
        <v>44726</v>
      </c>
      <c r="E294" s="22">
        <v>44650</v>
      </c>
      <c r="F294" s="13">
        <v>51</v>
      </c>
      <c r="G294" s="14">
        <v>2</v>
      </c>
      <c r="H294" s="3"/>
      <c r="I294" s="10" t="s">
        <v>43</v>
      </c>
      <c r="J294" s="15">
        <v>442255.79690000002</v>
      </c>
      <c r="K294" s="15">
        <v>5811291.3640000001</v>
      </c>
      <c r="L294" s="15">
        <v>2.3641999999999999</v>
      </c>
      <c r="M294" s="15">
        <v>451.56504999999999</v>
      </c>
      <c r="N294" s="15">
        <v>10.675900912099999</v>
      </c>
      <c r="O294" s="29">
        <v>8.7000004947185516E-2</v>
      </c>
      <c r="P294" s="15">
        <v>78.220110000000005</v>
      </c>
      <c r="Q294" s="15">
        <v>16.243849999999998</v>
      </c>
      <c r="R294" s="15">
        <v>5.5360399999999998</v>
      </c>
      <c r="S294" s="15">
        <v>69.324359999999999</v>
      </c>
      <c r="T294" s="15">
        <v>283.24225000000001</v>
      </c>
      <c r="U294" s="15">
        <v>4.3630000000000002E-2</v>
      </c>
      <c r="V294" s="15">
        <v>834</v>
      </c>
      <c r="W294" s="15">
        <v>834</v>
      </c>
      <c r="X294" s="15">
        <v>1419</v>
      </c>
      <c r="Y294" s="15">
        <v>3428</v>
      </c>
      <c r="Z294" s="15">
        <f t="shared" si="56"/>
        <v>0.60863444392304078</v>
      </c>
      <c r="AA294" s="15">
        <f t="shared" si="57"/>
        <v>1.2172688878460816</v>
      </c>
      <c r="AB294" s="15">
        <f t="shared" si="58"/>
        <v>0.2596537949400799</v>
      </c>
      <c r="AC294" s="15">
        <f t="shared" si="59"/>
        <v>0.60863444392304078</v>
      </c>
      <c r="AD294" s="15">
        <f t="shared" si="60"/>
        <v>0.41448318547555191</v>
      </c>
      <c r="AE294" s="15">
        <f t="shared" si="61"/>
        <v>1.1941590247854748</v>
      </c>
      <c r="AF294" s="15">
        <f t="shared" si="62"/>
        <v>0.4713749413420929</v>
      </c>
      <c r="AG294" s="15">
        <f t="shared" si="63"/>
        <v>0.75668259713484076</v>
      </c>
      <c r="AH294" s="15">
        <f t="shared" si="64"/>
        <v>1.4157857646229739</v>
      </c>
      <c r="AI294" s="15">
        <f t="shared" si="65"/>
        <v>3.1103117505995206</v>
      </c>
      <c r="AJ294" s="15">
        <f t="shared" si="66"/>
        <v>1.3758789418962118</v>
      </c>
      <c r="AK294" s="15">
        <f t="shared" si="67"/>
        <v>0.76604137856376275</v>
      </c>
      <c r="AL294" s="15">
        <f t="shared" si="68"/>
        <v>2.4157857646229739</v>
      </c>
      <c r="AM294" s="15">
        <f t="shared" si="69"/>
        <v>4.1103117505995206</v>
      </c>
      <c r="AN294" s="15">
        <v>107.3</v>
      </c>
      <c r="AO294" s="15">
        <v>30729.3</v>
      </c>
      <c r="AP294" s="3">
        <v>76</v>
      </c>
    </row>
    <row r="295" spans="1:42" x14ac:dyDescent="0.3">
      <c r="A295" s="3" t="s">
        <v>71</v>
      </c>
      <c r="B295" s="3" t="s">
        <v>69</v>
      </c>
      <c r="C295" s="10">
        <v>5</v>
      </c>
      <c r="D295" s="11">
        <v>44726</v>
      </c>
      <c r="E295" s="22">
        <v>44650</v>
      </c>
      <c r="F295" s="13">
        <v>51</v>
      </c>
      <c r="G295" s="14">
        <v>2</v>
      </c>
      <c r="H295" s="3"/>
      <c r="I295" s="3" t="s">
        <v>45</v>
      </c>
      <c r="J295" s="15">
        <v>439649.80410000001</v>
      </c>
      <c r="K295" s="15">
        <v>5810673.3650000002</v>
      </c>
      <c r="L295" s="15">
        <v>2.9752900000000002</v>
      </c>
      <c r="M295" s="15">
        <v>3251.31</v>
      </c>
      <c r="N295" s="15">
        <v>96.735901298999991</v>
      </c>
      <c r="O295">
        <v>8.5999999999999993E-2</v>
      </c>
      <c r="P295" s="15">
        <v>80.257050000000007</v>
      </c>
      <c r="Q295" s="15">
        <v>15.79513</v>
      </c>
      <c r="R295" s="15">
        <v>3.9478200000000001</v>
      </c>
      <c r="S295" s="15">
        <v>80.054389999999998</v>
      </c>
      <c r="T295" s="15">
        <v>263.65978999999999</v>
      </c>
      <c r="U295" s="15">
        <v>3.3939999999999998E-2</v>
      </c>
      <c r="V295" s="15">
        <v>811</v>
      </c>
      <c r="W295" s="15">
        <v>677</v>
      </c>
      <c r="X295" s="15">
        <v>1435</v>
      </c>
      <c r="Y295" s="15">
        <v>4524</v>
      </c>
      <c r="Z295" s="15">
        <f t="shared" si="56"/>
        <v>0.7396654489521246</v>
      </c>
      <c r="AA295" s="15">
        <f t="shared" si="57"/>
        <v>1.4793308979042492</v>
      </c>
      <c r="AB295" s="15">
        <f t="shared" si="58"/>
        <v>0.35890151515151514</v>
      </c>
      <c r="AC295" s="15">
        <f t="shared" si="59"/>
        <v>0.69597000937207121</v>
      </c>
      <c r="AD295" s="15">
        <f t="shared" si="60"/>
        <v>0.51837556637019633</v>
      </c>
      <c r="AE295" s="15">
        <f t="shared" si="61"/>
        <v>1.5638719958372629</v>
      </c>
      <c r="AF295" s="15">
        <f t="shared" si="62"/>
        <v>0.59392424533743515</v>
      </c>
      <c r="AG295" s="15">
        <f t="shared" si="63"/>
        <v>0.85033960409327847</v>
      </c>
      <c r="AH295" s="15">
        <f t="shared" si="64"/>
        <v>2.1526132404181184</v>
      </c>
      <c r="AI295" s="15">
        <f t="shared" si="65"/>
        <v>4.5782983970406903</v>
      </c>
      <c r="AJ295" s="15">
        <f t="shared" si="66"/>
        <v>2.0501442764083322</v>
      </c>
      <c r="AK295" s="15">
        <f t="shared" si="67"/>
        <v>1.0563437450364943</v>
      </c>
      <c r="AL295" s="15">
        <f t="shared" si="68"/>
        <v>3.1526132404181184</v>
      </c>
      <c r="AM295" s="15">
        <f t="shared" si="69"/>
        <v>6.6824224519940918</v>
      </c>
      <c r="AN295" s="15">
        <v>107.3</v>
      </c>
      <c r="AO295" s="15">
        <v>30729.3</v>
      </c>
      <c r="AP295" s="3">
        <v>76</v>
      </c>
    </row>
    <row r="296" spans="1:42" x14ac:dyDescent="0.3">
      <c r="A296" s="3" t="s">
        <v>72</v>
      </c>
      <c r="B296" s="3" t="s">
        <v>69</v>
      </c>
      <c r="C296" s="10">
        <v>5</v>
      </c>
      <c r="D296" s="11">
        <v>44726</v>
      </c>
      <c r="E296" s="22">
        <v>44650</v>
      </c>
      <c r="F296" s="13">
        <v>51</v>
      </c>
      <c r="G296" s="14">
        <v>2</v>
      </c>
      <c r="H296" s="3"/>
      <c r="I296" s="3" t="s">
        <v>47</v>
      </c>
      <c r="J296" s="15">
        <v>439685.35359999997</v>
      </c>
      <c r="K296" s="15">
        <v>5810676.1279999996</v>
      </c>
      <c r="L296" s="15">
        <v>3.2039599999999999</v>
      </c>
      <c r="M296" s="15">
        <v>2486.8887500000001</v>
      </c>
      <c r="N296" s="15">
        <v>79.678920794499987</v>
      </c>
      <c r="O296">
        <v>7.4999999999999997E-2</v>
      </c>
      <c r="P296" s="15">
        <v>86.875950000000003</v>
      </c>
      <c r="Q296" s="15">
        <v>10.52833</v>
      </c>
      <c r="R296" s="15">
        <v>2.59572</v>
      </c>
      <c r="S296" s="15">
        <v>80.433909999999997</v>
      </c>
      <c r="T296" s="15">
        <v>334.98950000000002</v>
      </c>
      <c r="U296" s="15">
        <v>2.068E-2</v>
      </c>
      <c r="V296" s="15">
        <v>839</v>
      </c>
      <c r="W296" s="15">
        <v>692</v>
      </c>
      <c r="X296" s="15">
        <v>1466</v>
      </c>
      <c r="Y296" s="15">
        <v>4599</v>
      </c>
      <c r="Z296" s="15">
        <f t="shared" si="56"/>
        <v>0.73842373842373843</v>
      </c>
      <c r="AA296" s="15">
        <f t="shared" si="57"/>
        <v>1.4768474768474769</v>
      </c>
      <c r="AB296" s="15">
        <f t="shared" si="58"/>
        <v>0.35866543095458758</v>
      </c>
      <c r="AC296" s="15">
        <f t="shared" si="59"/>
        <v>0.69143067304155936</v>
      </c>
      <c r="AD296" s="15">
        <f t="shared" si="60"/>
        <v>0.51657048639736192</v>
      </c>
      <c r="AE296" s="15">
        <f t="shared" si="61"/>
        <v>1.5601041400460005</v>
      </c>
      <c r="AF296" s="15">
        <f t="shared" si="62"/>
        <v>0.59213759213759209</v>
      </c>
      <c r="AG296" s="15">
        <f t="shared" si="63"/>
        <v>0.84951860874753038</v>
      </c>
      <c r="AH296" s="15">
        <f t="shared" si="64"/>
        <v>2.1371077762619373</v>
      </c>
      <c r="AI296" s="15">
        <f t="shared" si="65"/>
        <v>4.4815256257449345</v>
      </c>
      <c r="AJ296" s="15">
        <f t="shared" si="66"/>
        <v>2.0418389457491393</v>
      </c>
      <c r="AK296" s="15">
        <f t="shared" si="67"/>
        <v>1.0506982456762806</v>
      </c>
      <c r="AL296" s="15">
        <f t="shared" si="68"/>
        <v>3.1371077762619373</v>
      </c>
      <c r="AM296" s="15">
        <f t="shared" si="69"/>
        <v>6.6459537572254339</v>
      </c>
      <c r="AN296" s="15">
        <v>107.3</v>
      </c>
      <c r="AO296" s="15">
        <v>30729.3</v>
      </c>
      <c r="AP296" s="3">
        <v>76</v>
      </c>
    </row>
    <row r="297" spans="1:42" x14ac:dyDescent="0.3">
      <c r="A297" s="16">
        <v>89</v>
      </c>
      <c r="B297" s="16" t="s">
        <v>69</v>
      </c>
      <c r="C297" s="16">
        <v>5</v>
      </c>
      <c r="D297" s="23">
        <v>44727</v>
      </c>
      <c r="E297" s="22">
        <v>44650</v>
      </c>
      <c r="F297" s="21">
        <v>51</v>
      </c>
      <c r="G297" s="18">
        <v>2</v>
      </c>
      <c r="H297" s="16" t="s">
        <v>54</v>
      </c>
      <c r="I297" s="10" t="s">
        <v>55</v>
      </c>
      <c r="J297" s="20">
        <v>441802.61210000003</v>
      </c>
      <c r="K297" s="20">
        <v>5811273.182</v>
      </c>
      <c r="L297" s="20">
        <v>2.8739999999999997</v>
      </c>
      <c r="M297" s="20">
        <v>6032.9377053577409</v>
      </c>
      <c r="N297" s="20">
        <v>173.38662965198142</v>
      </c>
      <c r="O297" s="29">
        <v>0.1160000041127205</v>
      </c>
      <c r="P297" s="20">
        <v>77.6967626770046</v>
      </c>
      <c r="Q297" s="20">
        <v>14.1598096516027</v>
      </c>
      <c r="R297" s="20">
        <v>8.1434274494073193</v>
      </c>
      <c r="S297" s="20">
        <v>72.715499877929702</v>
      </c>
      <c r="T297" s="20">
        <v>3.0911810398101802</v>
      </c>
      <c r="U297" s="20">
        <v>5.3900000000000003E-2</v>
      </c>
      <c r="V297" s="15">
        <v>797.21084740000003</v>
      </c>
      <c r="W297" s="15">
        <v>717.57830509999997</v>
      </c>
      <c r="X297" s="15">
        <v>1282.0534749999999</v>
      </c>
      <c r="Y297" s="15">
        <v>4347.6768650000004</v>
      </c>
      <c r="Z297" s="15">
        <f t="shared" si="56"/>
        <v>0.71666647345395906</v>
      </c>
      <c r="AA297" s="15">
        <f t="shared" si="57"/>
        <v>1.4333329469079181</v>
      </c>
      <c r="AB297" s="15">
        <f t="shared" si="58"/>
        <v>0.28228955726627381</v>
      </c>
      <c r="AC297" s="15">
        <f t="shared" si="59"/>
        <v>0.69009591969185469</v>
      </c>
      <c r="AD297" s="15">
        <f t="shared" si="60"/>
        <v>0.54454178172946033</v>
      </c>
      <c r="AE297" s="15">
        <f t="shared" si="61"/>
        <v>1.4948852762914246</v>
      </c>
      <c r="AF297" s="15">
        <f t="shared" si="62"/>
        <v>0.60522585477948943</v>
      </c>
      <c r="AG297" s="15">
        <f t="shared" si="63"/>
        <v>0.83493547554280667</v>
      </c>
      <c r="AH297" s="15">
        <f t="shared" si="64"/>
        <v>2.3911821540829261</v>
      </c>
      <c r="AI297" s="15">
        <f t="shared" si="65"/>
        <v>4.4536097685817815</v>
      </c>
      <c r="AJ297" s="15">
        <f t="shared" si="66"/>
        <v>1.9040708413563134</v>
      </c>
      <c r="AK297" s="15">
        <f t="shared" si="67"/>
        <v>1.1410953468593259</v>
      </c>
      <c r="AL297" s="15">
        <f t="shared" si="68"/>
        <v>3.3911821540829261</v>
      </c>
      <c r="AM297" s="15">
        <f t="shared" si="69"/>
        <v>6.058818715811257</v>
      </c>
      <c r="AN297" s="15">
        <v>107.3</v>
      </c>
      <c r="AO297" s="15">
        <v>31402</v>
      </c>
      <c r="AP297" s="3">
        <v>77</v>
      </c>
    </row>
    <row r="298" spans="1:42" x14ac:dyDescent="0.3">
      <c r="A298" s="16">
        <v>89</v>
      </c>
      <c r="B298" s="16" t="s">
        <v>69</v>
      </c>
      <c r="C298" s="16">
        <v>5</v>
      </c>
      <c r="D298" s="23">
        <v>44727</v>
      </c>
      <c r="E298" s="22">
        <v>44650</v>
      </c>
      <c r="F298" s="21">
        <v>51</v>
      </c>
      <c r="G298" s="14">
        <v>2</v>
      </c>
      <c r="H298" s="16" t="s">
        <v>56</v>
      </c>
      <c r="I298" s="10" t="s">
        <v>55</v>
      </c>
      <c r="J298" s="20">
        <v>441810.30499999999</v>
      </c>
      <c r="K298" s="20">
        <v>5811270.6090000002</v>
      </c>
      <c r="L298" s="20">
        <v>2.0005000000000002</v>
      </c>
      <c r="M298" s="20">
        <v>7001.698016737977</v>
      </c>
      <c r="N298" s="20">
        <v>140.06896882484327</v>
      </c>
      <c r="O298" s="29">
        <v>0.1160000041127205</v>
      </c>
      <c r="P298" s="20">
        <v>79.207555071242695</v>
      </c>
      <c r="Q298" s="20">
        <v>12.9228460481386</v>
      </c>
      <c r="R298" s="20">
        <v>7.8695960866979</v>
      </c>
      <c r="S298" s="20">
        <v>72.417999267578097</v>
      </c>
      <c r="T298" s="20">
        <v>3.0456699132919298</v>
      </c>
      <c r="U298" s="20">
        <v>5.3199999999999997E-2</v>
      </c>
      <c r="V298" s="15">
        <v>750.64774590000002</v>
      </c>
      <c r="W298" s="15">
        <v>605.84211800000003</v>
      </c>
      <c r="X298" s="15">
        <v>1327.7350980000001</v>
      </c>
      <c r="Y298" s="15">
        <v>4292.8348770000002</v>
      </c>
      <c r="Z298" s="15">
        <f t="shared" si="56"/>
        <v>0.75265071829868635</v>
      </c>
      <c r="AA298" s="15">
        <f t="shared" si="57"/>
        <v>1.5053014365973727</v>
      </c>
      <c r="AB298" s="15">
        <f t="shared" si="58"/>
        <v>0.37334582453003007</v>
      </c>
      <c r="AC298" s="15">
        <f t="shared" si="59"/>
        <v>0.70232959959387042</v>
      </c>
      <c r="AD298" s="15">
        <f t="shared" si="60"/>
        <v>0.52754432240655447</v>
      </c>
      <c r="AE298" s="15">
        <f t="shared" si="61"/>
        <v>1.6036382890115555</v>
      </c>
      <c r="AF298" s="15">
        <f t="shared" si="62"/>
        <v>0.60528583166974048</v>
      </c>
      <c r="AG298" s="15">
        <f t="shared" si="63"/>
        <v>0.8588572013331941</v>
      </c>
      <c r="AH298" s="15">
        <f t="shared" si="64"/>
        <v>2.2332013241695594</v>
      </c>
      <c r="AI298" s="15">
        <f t="shared" si="65"/>
        <v>4.7188406951825899</v>
      </c>
      <c r="AJ298" s="15">
        <f t="shared" si="66"/>
        <v>2.1401940459663367</v>
      </c>
      <c r="AK298" s="15">
        <f t="shared" si="67"/>
        <v>1.0854089917429515</v>
      </c>
      <c r="AL298" s="15">
        <f t="shared" si="68"/>
        <v>3.2332013241695594</v>
      </c>
      <c r="AM298" s="15">
        <f t="shared" si="69"/>
        <v>7.0857319909871306</v>
      </c>
      <c r="AN298" s="15">
        <v>107.3</v>
      </c>
      <c r="AO298" s="15">
        <v>31402</v>
      </c>
      <c r="AP298" s="3">
        <v>77</v>
      </c>
    </row>
    <row r="299" spans="1:42" x14ac:dyDescent="0.3">
      <c r="A299" s="16">
        <v>89</v>
      </c>
      <c r="B299" s="16" t="s">
        <v>69</v>
      </c>
      <c r="C299" s="16">
        <v>5</v>
      </c>
      <c r="D299" s="23">
        <v>44727</v>
      </c>
      <c r="E299" s="22">
        <v>44650</v>
      </c>
      <c r="F299" s="21">
        <v>51</v>
      </c>
      <c r="G299" s="18">
        <v>2</v>
      </c>
      <c r="H299" s="16" t="s">
        <v>57</v>
      </c>
      <c r="I299" s="10" t="s">
        <v>55</v>
      </c>
      <c r="J299" s="20">
        <v>441814.93530000001</v>
      </c>
      <c r="K299" s="20">
        <v>5811264.9790000003</v>
      </c>
      <c r="L299" s="20">
        <v>1.639</v>
      </c>
      <c r="M299" s="20">
        <v>5008.5312082844557</v>
      </c>
      <c r="N299" s="20">
        <v>82.089826503782234</v>
      </c>
      <c r="O299" s="29">
        <v>0.1160000041127205</v>
      </c>
      <c r="P299" s="20">
        <v>80.114720986999302</v>
      </c>
      <c r="Q299" s="20">
        <v>12.186395866845899</v>
      </c>
      <c r="R299" s="20">
        <v>7.6988816656009096</v>
      </c>
      <c r="S299" s="20">
        <v>72.213001251220703</v>
      </c>
      <c r="T299" s="20">
        <v>336.66247558593801</v>
      </c>
      <c r="U299" s="20">
        <v>5.1299999999999998E-2</v>
      </c>
      <c r="V299" s="15">
        <v>829.58248960000003</v>
      </c>
      <c r="W299" s="15">
        <v>682.65108469999996</v>
      </c>
      <c r="X299" s="15">
        <v>1305.7403859999999</v>
      </c>
      <c r="Y299" s="15">
        <v>4403.6258209999996</v>
      </c>
      <c r="Z299" s="15">
        <f t="shared" si="56"/>
        <v>0.73157140385535102</v>
      </c>
      <c r="AA299" s="15">
        <f t="shared" si="57"/>
        <v>1.463142807710702</v>
      </c>
      <c r="AB299" s="15">
        <f t="shared" si="58"/>
        <v>0.31336349530841912</v>
      </c>
      <c r="AC299" s="15">
        <f t="shared" si="59"/>
        <v>0.68295453176604526</v>
      </c>
      <c r="AD299" s="15">
        <f t="shared" si="60"/>
        <v>0.54259708042581345</v>
      </c>
      <c r="AE299" s="15">
        <f t="shared" si="61"/>
        <v>1.5393769088442943</v>
      </c>
      <c r="AF299" s="15">
        <f t="shared" si="62"/>
        <v>0.60906739692609257</v>
      </c>
      <c r="AG299" s="15">
        <f t="shared" si="63"/>
        <v>0.84496489664161345</v>
      </c>
      <c r="AH299" s="15">
        <f t="shared" si="64"/>
        <v>2.3725125363473287</v>
      </c>
      <c r="AI299" s="15">
        <f t="shared" si="65"/>
        <v>4.3082434552389079</v>
      </c>
      <c r="AJ299" s="15">
        <f t="shared" si="66"/>
        <v>1.9969046530349921</v>
      </c>
      <c r="AK299" s="15">
        <f t="shared" si="67"/>
        <v>1.1346005356493103</v>
      </c>
      <c r="AL299" s="15">
        <f t="shared" si="68"/>
        <v>3.3725125363473287</v>
      </c>
      <c r="AM299" s="15">
        <f t="shared" si="69"/>
        <v>6.4507710010235044</v>
      </c>
      <c r="AN299" s="15">
        <v>107.3</v>
      </c>
      <c r="AO299" s="15">
        <v>31402</v>
      </c>
      <c r="AP299" s="3">
        <v>77</v>
      </c>
    </row>
    <row r="300" spans="1:42" x14ac:dyDescent="0.3">
      <c r="A300" s="16">
        <v>89</v>
      </c>
      <c r="B300" s="16" t="s">
        <v>69</v>
      </c>
      <c r="C300" s="16">
        <v>5</v>
      </c>
      <c r="D300" s="23">
        <v>44727</v>
      </c>
      <c r="E300" s="22">
        <v>44650</v>
      </c>
      <c r="F300" s="21">
        <v>51</v>
      </c>
      <c r="G300" s="14">
        <v>2</v>
      </c>
      <c r="H300" s="16" t="s">
        <v>58</v>
      </c>
      <c r="I300" s="10" t="s">
        <v>55</v>
      </c>
      <c r="J300" s="20">
        <v>441820.53240000003</v>
      </c>
      <c r="K300" s="20">
        <v>5811259.6569999997</v>
      </c>
      <c r="L300" s="20">
        <v>1.869</v>
      </c>
      <c r="M300" s="20">
        <v>7420.5730227254217</v>
      </c>
      <c r="N300" s="20">
        <v>138.69050979473812</v>
      </c>
      <c r="O300" s="29">
        <v>0.15000000596046451</v>
      </c>
      <c r="P300" s="20">
        <v>81.160328528258304</v>
      </c>
      <c r="Q300" s="20">
        <v>11.365489596063901</v>
      </c>
      <c r="R300" s="20">
        <v>7.4741841486597602</v>
      </c>
      <c r="S300" s="20">
        <v>71.963499069213896</v>
      </c>
      <c r="T300" s="20">
        <v>325.94298553466803</v>
      </c>
      <c r="U300" s="20">
        <v>5.0099999999999999E-2</v>
      </c>
      <c r="V300" s="15">
        <v>794</v>
      </c>
      <c r="W300" s="15">
        <v>677</v>
      </c>
      <c r="X300" s="15">
        <v>1365</v>
      </c>
      <c r="Y300" s="15">
        <v>4381</v>
      </c>
      <c r="Z300" s="15">
        <f t="shared" si="56"/>
        <v>0.73230525899565047</v>
      </c>
      <c r="AA300" s="15">
        <f t="shared" si="57"/>
        <v>1.4646105179913009</v>
      </c>
      <c r="AB300" s="15">
        <f t="shared" si="58"/>
        <v>0.33692458374142997</v>
      </c>
      <c r="AC300" s="15">
        <f t="shared" si="59"/>
        <v>0.69314009661835752</v>
      </c>
      <c r="AD300" s="15">
        <f t="shared" si="60"/>
        <v>0.52488687782805432</v>
      </c>
      <c r="AE300" s="15">
        <f t="shared" si="61"/>
        <v>1.5415862023040552</v>
      </c>
      <c r="AF300" s="15">
        <f t="shared" si="62"/>
        <v>0.59628311585606963</v>
      </c>
      <c r="AG300" s="15">
        <f t="shared" si="63"/>
        <v>0.84545415870525176</v>
      </c>
      <c r="AH300" s="15">
        <f t="shared" si="64"/>
        <v>2.2095238095238097</v>
      </c>
      <c r="AI300" s="15">
        <f t="shared" si="65"/>
        <v>4.5176322418136019</v>
      </c>
      <c r="AJ300" s="15">
        <f t="shared" si="66"/>
        <v>2.0016458070690231</v>
      </c>
      <c r="AK300" s="15">
        <f t="shared" si="67"/>
        <v>1.076916920596803</v>
      </c>
      <c r="AL300" s="15">
        <f t="shared" si="68"/>
        <v>3.2095238095238097</v>
      </c>
      <c r="AM300" s="15">
        <f t="shared" si="69"/>
        <v>6.4711964549483012</v>
      </c>
      <c r="AN300" s="15">
        <v>107.3</v>
      </c>
      <c r="AO300" s="15">
        <v>31402</v>
      </c>
      <c r="AP300" s="3">
        <v>77</v>
      </c>
    </row>
    <row r="301" spans="1:42" x14ac:dyDescent="0.3">
      <c r="A301" s="16">
        <v>89</v>
      </c>
      <c r="B301" s="16" t="s">
        <v>69</v>
      </c>
      <c r="C301" s="16">
        <v>5</v>
      </c>
      <c r="D301" s="23">
        <v>44727</v>
      </c>
      <c r="E301" s="22">
        <v>44650</v>
      </c>
      <c r="F301" s="21">
        <v>51</v>
      </c>
      <c r="G301" s="18">
        <v>2</v>
      </c>
      <c r="H301" s="16" t="s">
        <v>59</v>
      </c>
      <c r="I301" s="10" t="s">
        <v>55</v>
      </c>
      <c r="J301" s="20">
        <v>441823.80979999999</v>
      </c>
      <c r="K301" s="20">
        <v>5811254.0120000001</v>
      </c>
      <c r="L301" s="20">
        <v>1.2570000000000001</v>
      </c>
      <c r="M301" s="20">
        <v>3765.2350868667231</v>
      </c>
      <c r="N301" s="20">
        <v>47.329005041914712</v>
      </c>
      <c r="O301" s="29">
        <v>0.15000000596046451</v>
      </c>
      <c r="P301" s="20">
        <v>81.877088451112499</v>
      </c>
      <c r="Q301" s="20">
        <v>10.796928501040799</v>
      </c>
      <c r="R301" s="20">
        <v>7.3259838703451896</v>
      </c>
      <c r="S301" s="20">
        <v>71.791333516438797</v>
      </c>
      <c r="T301" s="20">
        <v>300.94288635253901</v>
      </c>
      <c r="U301" s="20">
        <v>4.1200000000000001E-2</v>
      </c>
      <c r="V301" s="15">
        <v>766.11653390000004</v>
      </c>
      <c r="W301" s="15">
        <v>609.88346609999996</v>
      </c>
      <c r="X301" s="15">
        <v>1361.475598</v>
      </c>
      <c r="Y301" s="15">
        <v>4428.3583159999998</v>
      </c>
      <c r="Z301" s="15">
        <f t="shared" si="56"/>
        <v>0.75789829369967499</v>
      </c>
      <c r="AA301" s="15">
        <f t="shared" si="57"/>
        <v>1.51579658739935</v>
      </c>
      <c r="AB301" s="15">
        <f t="shared" si="58"/>
        <v>0.38125582781294604</v>
      </c>
      <c r="AC301" s="15">
        <f t="shared" si="59"/>
        <v>0.70502637666452517</v>
      </c>
      <c r="AD301" s="15">
        <f t="shared" si="60"/>
        <v>0.52970132883849763</v>
      </c>
      <c r="AE301" s="15">
        <f t="shared" si="61"/>
        <v>1.6198981409541571</v>
      </c>
      <c r="AF301" s="15">
        <f t="shared" si="62"/>
        <v>0.60872082973391684</v>
      </c>
      <c r="AG301" s="15">
        <f t="shared" si="63"/>
        <v>0.86226434158015763</v>
      </c>
      <c r="AH301" s="15">
        <f t="shared" si="64"/>
        <v>2.2526167362127043</v>
      </c>
      <c r="AI301" s="15">
        <f t="shared" si="65"/>
        <v>4.7802672570672211</v>
      </c>
      <c r="AJ301" s="15">
        <f t="shared" si="66"/>
        <v>2.1783466994667511</v>
      </c>
      <c r="AK301" s="15">
        <f t="shared" si="67"/>
        <v>1.0923433885622731</v>
      </c>
      <c r="AL301" s="15">
        <f t="shared" si="68"/>
        <v>3.2526167362127043</v>
      </c>
      <c r="AM301" s="15">
        <f t="shared" si="69"/>
        <v>7.2609909304770381</v>
      </c>
      <c r="AN301" s="15">
        <v>107.3</v>
      </c>
      <c r="AO301" s="15">
        <v>31402</v>
      </c>
      <c r="AP301" s="3">
        <v>77</v>
      </c>
    </row>
    <row r="302" spans="1:42" x14ac:dyDescent="0.3">
      <c r="A302" s="16">
        <v>89</v>
      </c>
      <c r="B302" s="16" t="s">
        <v>69</v>
      </c>
      <c r="C302" s="16">
        <v>5</v>
      </c>
      <c r="D302" s="23">
        <v>44727</v>
      </c>
      <c r="E302" s="22">
        <v>44650</v>
      </c>
      <c r="F302" s="21">
        <v>51</v>
      </c>
      <c r="G302" s="14">
        <v>2</v>
      </c>
      <c r="H302" s="16" t="s">
        <v>60</v>
      </c>
      <c r="I302" s="10" t="s">
        <v>55</v>
      </c>
      <c r="J302" s="20">
        <v>441826.49190000002</v>
      </c>
      <c r="K302" s="20">
        <v>5811248.2680000002</v>
      </c>
      <c r="L302" s="20">
        <v>1.097</v>
      </c>
      <c r="M302" s="20">
        <v>4339.4955459913917</v>
      </c>
      <c r="N302" s="20">
        <v>47.604266139525571</v>
      </c>
      <c r="O302" s="29">
        <v>0.1510000079870224</v>
      </c>
      <c r="P302" s="20">
        <v>82.581623523754004</v>
      </c>
      <c r="Q302" s="20">
        <v>10.2392480589873</v>
      </c>
      <c r="R302" s="20">
        <v>7.17912683123064</v>
      </c>
      <c r="S302" s="20">
        <v>71.619499206542997</v>
      </c>
      <c r="T302" s="20">
        <v>319.08479309082003</v>
      </c>
      <c r="U302" s="20">
        <v>4.7300000000000002E-2</v>
      </c>
      <c r="V302" s="15">
        <v>753.00004720000004</v>
      </c>
      <c r="W302" s="15">
        <v>572.00009439999997</v>
      </c>
      <c r="X302" s="15">
        <v>1284.000378</v>
      </c>
      <c r="Y302" s="15">
        <v>4383.9982060000002</v>
      </c>
      <c r="Z302" s="15">
        <f t="shared" si="56"/>
        <v>0.76916856716684756</v>
      </c>
      <c r="AA302" s="15">
        <f t="shared" si="57"/>
        <v>1.5383371343336951</v>
      </c>
      <c r="AB302" s="15">
        <f t="shared" si="58"/>
        <v>0.38362074481549574</v>
      </c>
      <c r="AC302" s="15">
        <f t="shared" si="59"/>
        <v>0.70683266371331455</v>
      </c>
      <c r="AD302" s="15">
        <f t="shared" si="60"/>
        <v>0.54692988751812299</v>
      </c>
      <c r="AE302" s="15">
        <f t="shared" si="61"/>
        <v>1.655145693379688</v>
      </c>
      <c r="AF302" s="15">
        <f t="shared" si="62"/>
        <v>0.62550421531617528</v>
      </c>
      <c r="AG302" s="15">
        <f t="shared" si="63"/>
        <v>0.86951253222196101</v>
      </c>
      <c r="AH302" s="15">
        <f t="shared" si="64"/>
        <v>2.4143278157196932</v>
      </c>
      <c r="AI302" s="15">
        <f t="shared" si="65"/>
        <v>4.822042405311552</v>
      </c>
      <c r="AJ302" s="15">
        <f t="shared" si="66"/>
        <v>2.2640658401989309</v>
      </c>
      <c r="AK302" s="15">
        <f t="shared" si="67"/>
        <v>1.1491161998176893</v>
      </c>
      <c r="AL302" s="15">
        <f t="shared" si="68"/>
        <v>3.4143278157196932</v>
      </c>
      <c r="AM302" s="15">
        <f t="shared" si="69"/>
        <v>7.6643312630893865</v>
      </c>
      <c r="AN302" s="15">
        <v>107.3</v>
      </c>
      <c r="AO302" s="15">
        <v>31402</v>
      </c>
      <c r="AP302" s="3">
        <v>77</v>
      </c>
    </row>
    <row r="303" spans="1:42" x14ac:dyDescent="0.3">
      <c r="A303" s="16">
        <v>95</v>
      </c>
      <c r="B303" s="16" t="s">
        <v>74</v>
      </c>
      <c r="C303" s="16">
        <v>6</v>
      </c>
      <c r="D303" s="23">
        <v>44733</v>
      </c>
      <c r="E303" s="22">
        <v>44678</v>
      </c>
      <c r="F303" s="21">
        <v>30</v>
      </c>
      <c r="G303" s="18">
        <v>2</v>
      </c>
      <c r="H303" s="16" t="s">
        <v>54</v>
      </c>
      <c r="I303" s="10" t="s">
        <v>55</v>
      </c>
      <c r="J303" s="20">
        <v>441873.56180000002</v>
      </c>
      <c r="K303" s="20">
        <v>5811283.0630000001</v>
      </c>
      <c r="L303" s="20">
        <v>3.4409999999999998</v>
      </c>
      <c r="M303" s="20">
        <v>906.35116084015931</v>
      </c>
      <c r="N303" s="20">
        <v>31.187543444509874</v>
      </c>
      <c r="O303" s="29">
        <v>0.1510000079870224</v>
      </c>
      <c r="P303" s="20">
        <v>81.590789097300501</v>
      </c>
      <c r="Q303" s="20">
        <v>11.047522896580499</v>
      </c>
      <c r="R303" s="20">
        <v>7.3616888300531196</v>
      </c>
      <c r="S303" s="20">
        <v>71.435501098632798</v>
      </c>
      <c r="T303" s="20">
        <v>313.87724304199202</v>
      </c>
      <c r="U303" s="20">
        <v>4.7699999999999999E-2</v>
      </c>
      <c r="V303" s="15">
        <v>799.5786081</v>
      </c>
      <c r="W303" s="15">
        <v>905.53860139999995</v>
      </c>
      <c r="X303" s="15">
        <v>1369.523723</v>
      </c>
      <c r="Y303" s="15">
        <v>3025.3218710000001</v>
      </c>
      <c r="Z303" s="15">
        <f t="shared" si="56"/>
        <v>0.53926698352276015</v>
      </c>
      <c r="AA303" s="15">
        <f t="shared" si="57"/>
        <v>1.0785339670455203</v>
      </c>
      <c r="AB303" s="15">
        <f t="shared" si="58"/>
        <v>0.20394391688692154</v>
      </c>
      <c r="AC303" s="15">
        <f t="shared" si="59"/>
        <v>0.58190880391840094</v>
      </c>
      <c r="AD303" s="15">
        <f t="shared" si="60"/>
        <v>0.37675911760371167</v>
      </c>
      <c r="AE303" s="15">
        <f t="shared" si="61"/>
        <v>1.0192021272662153</v>
      </c>
      <c r="AF303" s="15">
        <f t="shared" si="62"/>
        <v>0.42123045567909639</v>
      </c>
      <c r="AG303" s="15">
        <f t="shared" si="63"/>
        <v>0.7006455806381382</v>
      </c>
      <c r="AH303" s="15">
        <f t="shared" si="64"/>
        <v>1.209032103783426</v>
      </c>
      <c r="AI303" s="15">
        <f t="shared" si="65"/>
        <v>2.7836453356211295</v>
      </c>
      <c r="AJ303" s="15">
        <f t="shared" si="66"/>
        <v>1.1235545472444532</v>
      </c>
      <c r="AK303" s="15">
        <f t="shared" si="67"/>
        <v>0.67491767540641778</v>
      </c>
      <c r="AL303" s="15">
        <f t="shared" si="68"/>
        <v>2.209032103783426</v>
      </c>
      <c r="AM303" s="15">
        <f t="shared" si="69"/>
        <v>3.3409087876792087</v>
      </c>
      <c r="AN303" s="15">
        <v>85</v>
      </c>
      <c r="AO303" s="15">
        <v>26159.5</v>
      </c>
      <c r="AP303" s="3">
        <v>55</v>
      </c>
    </row>
    <row r="304" spans="1:42" x14ac:dyDescent="0.3">
      <c r="A304" s="16">
        <v>95</v>
      </c>
      <c r="B304" s="16" t="s">
        <v>74</v>
      </c>
      <c r="C304" s="16">
        <v>6</v>
      </c>
      <c r="D304" s="23">
        <v>44733</v>
      </c>
      <c r="E304" s="22">
        <v>44678</v>
      </c>
      <c r="F304" s="21">
        <v>30</v>
      </c>
      <c r="G304" s="14">
        <v>2</v>
      </c>
      <c r="H304" s="16" t="s">
        <v>56</v>
      </c>
      <c r="I304" s="10" t="s">
        <v>55</v>
      </c>
      <c r="J304" s="20">
        <v>441879.36609999998</v>
      </c>
      <c r="K304" s="20">
        <v>5811277.6040000003</v>
      </c>
      <c r="L304" s="20">
        <v>3.1345000000000001</v>
      </c>
      <c r="M304" s="20">
        <v>2186.6940823865616</v>
      </c>
      <c r="N304" s="20">
        <v>68.541926012406776</v>
      </c>
      <c r="O304" s="29">
        <v>0.13300000131130221</v>
      </c>
      <c r="P304" s="20">
        <v>82.318574031988902</v>
      </c>
      <c r="Q304" s="20">
        <v>10.4786800798318</v>
      </c>
      <c r="R304" s="20">
        <v>7.2027460136662302</v>
      </c>
      <c r="S304" s="20">
        <v>71.202999114990206</v>
      </c>
      <c r="T304" s="20">
        <v>293.70056152343801</v>
      </c>
      <c r="U304" s="20">
        <v>3.4200000000000001E-2</v>
      </c>
      <c r="V304" s="15">
        <v>802.02432429999999</v>
      </c>
      <c r="W304" s="15">
        <v>906.13571420000005</v>
      </c>
      <c r="X304" s="15">
        <v>1295.734942</v>
      </c>
      <c r="Y304" s="15">
        <v>3082.2432429999999</v>
      </c>
      <c r="Z304" s="15">
        <f t="shared" si="56"/>
        <v>0.54561202738059611</v>
      </c>
      <c r="AA304" s="15">
        <f t="shared" si="57"/>
        <v>1.0912240547611922</v>
      </c>
      <c r="AB304" s="15">
        <f t="shared" si="58"/>
        <v>0.17694010622421044</v>
      </c>
      <c r="AC304" s="15">
        <f t="shared" si="59"/>
        <v>0.58703961022052009</v>
      </c>
      <c r="AD304" s="15">
        <f t="shared" si="60"/>
        <v>0.40806697190063773</v>
      </c>
      <c r="AE304" s="15">
        <f t="shared" si="61"/>
        <v>1.0346711565640812</v>
      </c>
      <c r="AF304" s="15">
        <f t="shared" si="62"/>
        <v>0.44792842409694172</v>
      </c>
      <c r="AG304" s="15">
        <f t="shared" si="63"/>
        <v>0.70598053795174565</v>
      </c>
      <c r="AH304" s="15">
        <f t="shared" si="64"/>
        <v>1.3787606115201916</v>
      </c>
      <c r="AI304" s="15">
        <f t="shared" si="65"/>
        <v>2.8430795047147175</v>
      </c>
      <c r="AJ304" s="15">
        <f t="shared" si="66"/>
        <v>1.1446837548505213</v>
      </c>
      <c r="AK304" s="15">
        <f t="shared" si="67"/>
        <v>0.75008444039249078</v>
      </c>
      <c r="AL304" s="15">
        <f t="shared" si="68"/>
        <v>2.3787606115201916</v>
      </c>
      <c r="AM304" s="15">
        <f t="shared" si="69"/>
        <v>3.4015249533798806</v>
      </c>
      <c r="AN304" s="15">
        <v>85</v>
      </c>
      <c r="AO304" s="15">
        <v>26159.5</v>
      </c>
      <c r="AP304" s="3">
        <v>55</v>
      </c>
    </row>
    <row r="305" spans="1:42" x14ac:dyDescent="0.3">
      <c r="A305" s="16">
        <v>95</v>
      </c>
      <c r="B305" s="16" t="s">
        <v>74</v>
      </c>
      <c r="C305" s="16">
        <v>6</v>
      </c>
      <c r="D305" s="23">
        <v>44733</v>
      </c>
      <c r="E305" s="22">
        <v>44678</v>
      </c>
      <c r="F305" s="21">
        <v>30</v>
      </c>
      <c r="G305" s="18">
        <v>2</v>
      </c>
      <c r="H305" s="16" t="s">
        <v>57</v>
      </c>
      <c r="I305" s="10" t="s">
        <v>55</v>
      </c>
      <c r="J305" s="20">
        <v>441885.79389999999</v>
      </c>
      <c r="K305" s="20">
        <v>5811272.8870000001</v>
      </c>
      <c r="L305" s="20">
        <v>3.4889999999999999</v>
      </c>
      <c r="M305" s="20">
        <v>1474.4442562162365</v>
      </c>
      <c r="N305" s="20">
        <v>51.443360099384485</v>
      </c>
      <c r="O305" s="29">
        <v>0.13300000131130221</v>
      </c>
      <c r="P305" s="20">
        <v>82.678953093656006</v>
      </c>
      <c r="Q305" s="20">
        <v>10.205329945261701</v>
      </c>
      <c r="R305" s="20">
        <v>7.1157155917970201</v>
      </c>
      <c r="S305" s="20">
        <v>71.053667704264299</v>
      </c>
      <c r="T305" s="20">
        <v>299.14660644531199</v>
      </c>
      <c r="U305" s="20">
        <v>3.2800000000000003E-2</v>
      </c>
      <c r="V305" s="15">
        <v>809.23741270000005</v>
      </c>
      <c r="W305" s="15">
        <v>836.78945839999994</v>
      </c>
      <c r="X305" s="15">
        <v>1281.6345449999999</v>
      </c>
      <c r="Y305" s="15">
        <v>3000.6050719999998</v>
      </c>
      <c r="Z305" s="15">
        <f t="shared" si="56"/>
        <v>0.56387624375293233</v>
      </c>
      <c r="AA305" s="15">
        <f t="shared" si="57"/>
        <v>1.1277524875058647</v>
      </c>
      <c r="AB305" s="15">
        <f t="shared" si="58"/>
        <v>0.2099886924836758</v>
      </c>
      <c r="AC305" s="15">
        <f t="shared" si="59"/>
        <v>0.57518589498131334</v>
      </c>
      <c r="AD305" s="15">
        <f t="shared" si="60"/>
        <v>0.40141857549864435</v>
      </c>
      <c r="AE305" s="15">
        <f t="shared" si="61"/>
        <v>1.0797699115780306</v>
      </c>
      <c r="AF305" s="15">
        <f t="shared" si="62"/>
        <v>0.44795251397328151</v>
      </c>
      <c r="AG305" s="15">
        <f t="shared" si="63"/>
        <v>0.72109291383594609</v>
      </c>
      <c r="AH305" s="15">
        <f t="shared" si="64"/>
        <v>1.3412329854139506</v>
      </c>
      <c r="AI305" s="15">
        <f t="shared" si="65"/>
        <v>2.7079416063928106</v>
      </c>
      <c r="AJ305" s="15">
        <f t="shared" si="66"/>
        <v>1.2075188635395757</v>
      </c>
      <c r="AK305" s="15">
        <f t="shared" si="67"/>
        <v>0.73375461457946689</v>
      </c>
      <c r="AL305" s="15">
        <f t="shared" si="68"/>
        <v>2.3412329854139506</v>
      </c>
      <c r="AM305" s="15">
        <f t="shared" si="69"/>
        <v>3.5858542933097732</v>
      </c>
      <c r="AN305" s="15">
        <v>85</v>
      </c>
      <c r="AO305" s="15">
        <v>26159.5</v>
      </c>
      <c r="AP305" s="3">
        <v>55</v>
      </c>
    </row>
    <row r="306" spans="1:42" x14ac:dyDescent="0.3">
      <c r="A306" s="16">
        <v>95</v>
      </c>
      <c r="B306" s="16" t="s">
        <v>74</v>
      </c>
      <c r="C306" s="16">
        <v>6</v>
      </c>
      <c r="D306" s="23">
        <v>44733</v>
      </c>
      <c r="E306" s="22">
        <v>44678</v>
      </c>
      <c r="F306" s="21">
        <v>30</v>
      </c>
      <c r="G306" s="14">
        <v>2</v>
      </c>
      <c r="H306" s="16" t="s">
        <v>58</v>
      </c>
      <c r="I306" s="10" t="s">
        <v>55</v>
      </c>
      <c r="J306" s="20">
        <v>441894.7954</v>
      </c>
      <c r="K306" s="20">
        <v>5811266.4009999996</v>
      </c>
      <c r="L306" s="20">
        <v>3.0134999999999996</v>
      </c>
      <c r="M306" s="20">
        <v>2931.9219463381078</v>
      </c>
      <c r="N306" s="20">
        <v>88.353467852898874</v>
      </c>
      <c r="O306" s="29">
        <v>0.13300000131130221</v>
      </c>
      <c r="P306" s="20">
        <v>82.771214203598007</v>
      </c>
      <c r="Q306" s="20">
        <v>10.140877201127299</v>
      </c>
      <c r="R306" s="20">
        <v>7.0879115909311396</v>
      </c>
      <c r="S306" s="20">
        <v>70.848335266113295</v>
      </c>
      <c r="T306" s="20">
        <v>304.77610270182299</v>
      </c>
      <c r="U306" s="20">
        <v>3.8600000000000002E-2</v>
      </c>
      <c r="V306" s="15">
        <v>739.44395810000003</v>
      </c>
      <c r="W306" s="15">
        <v>794.69359350000002</v>
      </c>
      <c r="X306" s="15">
        <v>1183.044862</v>
      </c>
      <c r="Y306" s="15">
        <v>3073.181439</v>
      </c>
      <c r="Z306" s="15">
        <f t="shared" si="56"/>
        <v>0.58908000552109352</v>
      </c>
      <c r="AA306" s="15">
        <f t="shared" si="57"/>
        <v>1.178160011042187</v>
      </c>
      <c r="AB306" s="15">
        <f t="shared" si="58"/>
        <v>0.196361287014475</v>
      </c>
      <c r="AC306" s="15">
        <f t="shared" si="59"/>
        <v>0.61210773098115334</v>
      </c>
      <c r="AD306" s="15">
        <f t="shared" si="60"/>
        <v>0.44408742471139578</v>
      </c>
      <c r="AE306" s="15">
        <f t="shared" si="61"/>
        <v>1.1434871604054151</v>
      </c>
      <c r="AF306" s="15">
        <f t="shared" si="62"/>
        <v>0.48867570981948472</v>
      </c>
      <c r="AG306" s="15">
        <f t="shared" si="63"/>
        <v>0.74137893340139271</v>
      </c>
      <c r="AH306" s="15">
        <f t="shared" si="64"/>
        <v>1.5976879979045124</v>
      </c>
      <c r="AI306" s="15">
        <f t="shared" si="65"/>
        <v>3.1560707952723481</v>
      </c>
      <c r="AJ306" s="15">
        <f t="shared" si="66"/>
        <v>1.299602814612258</v>
      </c>
      <c r="AK306" s="15">
        <f t="shared" si="67"/>
        <v>0.84232603455058952</v>
      </c>
      <c r="AL306" s="15">
        <f t="shared" si="68"/>
        <v>2.5976879979045124</v>
      </c>
      <c r="AM306" s="15">
        <f t="shared" si="69"/>
        <v>3.8671274867902907</v>
      </c>
      <c r="AN306" s="15">
        <v>85</v>
      </c>
      <c r="AO306" s="15">
        <v>26159.5</v>
      </c>
      <c r="AP306" s="3">
        <v>55</v>
      </c>
    </row>
    <row r="307" spans="1:42" x14ac:dyDescent="0.3">
      <c r="A307" s="16">
        <v>95</v>
      </c>
      <c r="B307" s="16" t="s">
        <v>74</v>
      </c>
      <c r="C307" s="16">
        <v>6</v>
      </c>
      <c r="D307" s="23">
        <v>44733</v>
      </c>
      <c r="E307" s="22">
        <v>44678</v>
      </c>
      <c r="F307" s="21">
        <v>30</v>
      </c>
      <c r="G307" s="18">
        <v>2</v>
      </c>
      <c r="H307" s="16" t="s">
        <v>59</v>
      </c>
      <c r="I307" s="10" t="s">
        <v>55</v>
      </c>
      <c r="J307" s="20">
        <v>441901.08909999998</v>
      </c>
      <c r="K307" s="20">
        <v>5811260.9680000003</v>
      </c>
      <c r="L307" s="20">
        <v>3.3414999999999999</v>
      </c>
      <c r="M307" s="20">
        <v>2272.8108527765289</v>
      </c>
      <c r="N307" s="20">
        <v>75.945974645527727</v>
      </c>
      <c r="O307" s="29">
        <v>0.13300000131130221</v>
      </c>
      <c r="P307" s="20">
        <v>82.586268704597302</v>
      </c>
      <c r="Q307" s="20">
        <v>10.2936820488008</v>
      </c>
      <c r="R307" s="20">
        <v>7.1200497089076098</v>
      </c>
      <c r="S307" s="20">
        <v>70.703999837239607</v>
      </c>
      <c r="T307" s="20">
        <v>297.73089599609398</v>
      </c>
      <c r="U307" s="20">
        <v>1.7999999999999999E-2</v>
      </c>
      <c r="V307" s="15">
        <v>751.80888700000003</v>
      </c>
      <c r="W307" s="15">
        <v>811.02221740000005</v>
      </c>
      <c r="X307" s="15">
        <v>1131.4303640000001</v>
      </c>
      <c r="Y307" s="15">
        <v>3271.4229580000001</v>
      </c>
      <c r="Z307" s="15">
        <f t="shared" si="56"/>
        <v>0.60267820751785817</v>
      </c>
      <c r="AA307" s="15">
        <f t="shared" si="57"/>
        <v>1.2053564150357163</v>
      </c>
      <c r="AB307" s="15">
        <f t="shared" si="58"/>
        <v>0.16495030543760794</v>
      </c>
      <c r="AC307" s="15">
        <f t="shared" si="59"/>
        <v>0.62626618799792277</v>
      </c>
      <c r="AD307" s="15">
        <f t="shared" si="60"/>
        <v>0.48604676047393441</v>
      </c>
      <c r="AE307" s="15">
        <f t="shared" si="61"/>
        <v>1.1786065661979759</v>
      </c>
      <c r="AF307" s="15">
        <f t="shared" si="62"/>
        <v>0.52419383532574271</v>
      </c>
      <c r="AG307" s="15">
        <f t="shared" si="63"/>
        <v>0.75206035397968662</v>
      </c>
      <c r="AH307" s="15">
        <f t="shared" si="64"/>
        <v>1.8914045990726125</v>
      </c>
      <c r="AI307" s="15">
        <f t="shared" si="65"/>
        <v>3.3514023504752748</v>
      </c>
      <c r="AJ307" s="15">
        <f t="shared" si="66"/>
        <v>1.3521637621653384</v>
      </c>
      <c r="AK307" s="15">
        <f t="shared" si="67"/>
        <v>0.9588071120536934</v>
      </c>
      <c r="AL307" s="15">
        <f t="shared" si="68"/>
        <v>2.8914045990726125</v>
      </c>
      <c r="AM307" s="15">
        <f t="shared" si="69"/>
        <v>4.0337032547488381</v>
      </c>
      <c r="AN307" s="15">
        <v>85</v>
      </c>
      <c r="AO307" s="15">
        <v>26159.5</v>
      </c>
      <c r="AP307" s="3">
        <v>55</v>
      </c>
    </row>
    <row r="308" spans="1:42" x14ac:dyDescent="0.3">
      <c r="A308" s="16">
        <v>95</v>
      </c>
      <c r="B308" s="16" t="s">
        <v>74</v>
      </c>
      <c r="C308" s="16">
        <v>6</v>
      </c>
      <c r="D308" s="23">
        <v>44733</v>
      </c>
      <c r="E308" s="22">
        <v>44678</v>
      </c>
      <c r="F308" s="21">
        <v>30</v>
      </c>
      <c r="G308" s="14">
        <v>2</v>
      </c>
      <c r="H308" s="16" t="s">
        <v>60</v>
      </c>
      <c r="I308" s="10" t="s">
        <v>55</v>
      </c>
      <c r="J308" s="20">
        <v>441903.85080000001</v>
      </c>
      <c r="K308" s="20">
        <v>5811256.074</v>
      </c>
      <c r="L308" s="20">
        <v>3.6974999999999998</v>
      </c>
      <c r="M308" s="20">
        <v>1885.9543660847264</v>
      </c>
      <c r="N308" s="20">
        <v>69.733162685982762</v>
      </c>
      <c r="O308" s="29">
        <v>0.12800000607967379</v>
      </c>
      <c r="P308" s="20">
        <v>82.453179256039206</v>
      </c>
      <c r="Q308" s="20">
        <v>10.402285006324499</v>
      </c>
      <c r="R308" s="20">
        <v>7.1445348222554204</v>
      </c>
      <c r="S308" s="20">
        <v>70.616001129150405</v>
      </c>
      <c r="T308" s="20">
        <v>305.07012939453102</v>
      </c>
      <c r="U308" s="20">
        <v>4.2200000000000001E-2</v>
      </c>
      <c r="V308" s="15">
        <v>735.98135760000002</v>
      </c>
      <c r="W308" s="15">
        <v>740.9417426</v>
      </c>
      <c r="X308" s="15">
        <v>1113.988349</v>
      </c>
      <c r="Y308" s="15">
        <v>3064.9603849999999</v>
      </c>
      <c r="Z308" s="15">
        <f t="shared" si="56"/>
        <v>0.61063541953600498</v>
      </c>
      <c r="AA308" s="15">
        <f t="shared" si="57"/>
        <v>1.22127083907201</v>
      </c>
      <c r="AB308" s="15">
        <f t="shared" si="58"/>
        <v>0.20111087101844499</v>
      </c>
      <c r="AC308" s="15">
        <f t="shared" si="59"/>
        <v>0.61273736487391739</v>
      </c>
      <c r="AD308" s="15">
        <f t="shared" si="60"/>
        <v>0.46685713565396425</v>
      </c>
      <c r="AE308" s="15">
        <f t="shared" si="61"/>
        <v>1.1993769741393672</v>
      </c>
      <c r="AF308" s="15">
        <f t="shared" si="62"/>
        <v>0.51261750055309019</v>
      </c>
      <c r="AG308" s="15">
        <f t="shared" si="63"/>
        <v>0.75822414985532305</v>
      </c>
      <c r="AH308" s="15">
        <f t="shared" si="64"/>
        <v>1.7513397135179551</v>
      </c>
      <c r="AI308" s="15">
        <f t="shared" si="65"/>
        <v>3.1644538320844005</v>
      </c>
      <c r="AJ308" s="15">
        <f t="shared" si="66"/>
        <v>1.3839448005345882</v>
      </c>
      <c r="AK308" s="15">
        <f t="shared" si="67"/>
        <v>0.90422643304098715</v>
      </c>
      <c r="AL308" s="15">
        <f t="shared" si="68"/>
        <v>2.7513397135179551</v>
      </c>
      <c r="AM308" s="15">
        <f t="shared" si="69"/>
        <v>4.1365740499987318</v>
      </c>
      <c r="AN308" s="15">
        <v>85</v>
      </c>
      <c r="AO308" s="15">
        <v>26159.5</v>
      </c>
      <c r="AP308" s="3">
        <v>55</v>
      </c>
    </row>
    <row r="309" spans="1:42" x14ac:dyDescent="0.3">
      <c r="A309" s="3">
        <v>59</v>
      </c>
      <c r="B309" s="3" t="s">
        <v>69</v>
      </c>
      <c r="C309" s="10">
        <v>5</v>
      </c>
      <c r="D309" s="11">
        <v>44746</v>
      </c>
      <c r="E309" s="22">
        <v>44650</v>
      </c>
      <c r="F309" s="13">
        <v>61</v>
      </c>
      <c r="G309" s="14">
        <v>2</v>
      </c>
      <c r="H309" s="3"/>
      <c r="I309" s="10" t="s">
        <v>43</v>
      </c>
      <c r="J309" s="15">
        <v>441567.3</v>
      </c>
      <c r="K309" s="15">
        <v>5811072.4199999999</v>
      </c>
      <c r="L309" s="15">
        <v>0.83130000000000004</v>
      </c>
      <c r="M309" s="15">
        <v>1623.0355500000001</v>
      </c>
      <c r="N309" s="15">
        <v>13.492294527149999</v>
      </c>
      <c r="O309" s="29">
        <v>0.15600000321865079</v>
      </c>
      <c r="P309" s="15">
        <v>82.209940000000003</v>
      </c>
      <c r="Q309" s="15">
        <v>13.618679999999999</v>
      </c>
      <c r="R309" s="15">
        <v>4.1713800000000001</v>
      </c>
      <c r="S309" s="15">
        <v>72.498469999999998</v>
      </c>
      <c r="T309" s="15">
        <v>129.80485999999999</v>
      </c>
      <c r="U309" s="15">
        <v>3.9030000000000002E-2</v>
      </c>
      <c r="V309" s="15">
        <v>969</v>
      </c>
      <c r="W309" s="15">
        <v>841</v>
      </c>
      <c r="X309" s="15">
        <v>1522</v>
      </c>
      <c r="Y309" s="15">
        <v>3566</v>
      </c>
      <c r="Z309" s="15">
        <f t="shared" si="56"/>
        <v>0.61833446789198998</v>
      </c>
      <c r="AA309" s="15">
        <f t="shared" si="57"/>
        <v>1.23666893578398</v>
      </c>
      <c r="AB309" s="15">
        <f t="shared" si="58"/>
        <v>0.2881929750317393</v>
      </c>
      <c r="AC309" s="15">
        <f t="shared" si="59"/>
        <v>0.57265711135611908</v>
      </c>
      <c r="AD309" s="15">
        <f t="shared" si="60"/>
        <v>0.40172955974842767</v>
      </c>
      <c r="AE309" s="15">
        <f t="shared" si="61"/>
        <v>1.2196977835070006</v>
      </c>
      <c r="AF309" s="15">
        <f t="shared" si="62"/>
        <v>0.46380757885182666</v>
      </c>
      <c r="AG309" s="15">
        <f t="shared" si="63"/>
        <v>0.76413625462146229</v>
      </c>
      <c r="AH309" s="15">
        <f t="shared" si="64"/>
        <v>1.3429697766097242</v>
      </c>
      <c r="AI309" s="15">
        <f t="shared" si="65"/>
        <v>2.6800825593395254</v>
      </c>
      <c r="AJ309" s="15">
        <f t="shared" si="66"/>
        <v>1.415457987337934</v>
      </c>
      <c r="AK309" s="15">
        <f t="shared" si="67"/>
        <v>0.73451389170856995</v>
      </c>
      <c r="AL309" s="15">
        <f t="shared" si="68"/>
        <v>2.3429697766097242</v>
      </c>
      <c r="AM309" s="15">
        <f t="shared" si="69"/>
        <v>4.2401902497027351</v>
      </c>
      <c r="AN309" s="15">
        <v>138.5</v>
      </c>
      <c r="AO309" s="15">
        <v>41693.75</v>
      </c>
      <c r="AP309" s="3">
        <v>96</v>
      </c>
    </row>
    <row r="310" spans="1:42" x14ac:dyDescent="0.3">
      <c r="A310" s="3">
        <v>89</v>
      </c>
      <c r="B310" s="3" t="s">
        <v>69</v>
      </c>
      <c r="C310" s="10">
        <v>5</v>
      </c>
      <c r="D310" s="11">
        <v>44746</v>
      </c>
      <c r="E310" s="22">
        <v>44650</v>
      </c>
      <c r="F310" s="13">
        <v>61</v>
      </c>
      <c r="G310" s="14">
        <v>2</v>
      </c>
      <c r="H310" s="3"/>
      <c r="I310" s="10" t="s">
        <v>43</v>
      </c>
      <c r="J310" s="15">
        <v>441844.33</v>
      </c>
      <c r="K310" s="15">
        <v>5811248.6699999999</v>
      </c>
      <c r="L310" s="15">
        <v>1.06728</v>
      </c>
      <c r="M310" s="15">
        <v>1558.98945</v>
      </c>
      <c r="N310" s="15">
        <v>16.638782601959999</v>
      </c>
      <c r="O310" s="29">
        <v>0.18200001120567319</v>
      </c>
      <c r="P310" s="15">
        <v>81.940269999999998</v>
      </c>
      <c r="Q310" s="15">
        <v>13.799810000000001</v>
      </c>
      <c r="R310" s="15">
        <v>4.2599299999999998</v>
      </c>
      <c r="S310" s="15">
        <v>71.180030000000002</v>
      </c>
      <c r="T310" s="15">
        <v>138.17848000000001</v>
      </c>
      <c r="U310" s="15">
        <v>3.1850000000000003E-2</v>
      </c>
      <c r="V310" s="15">
        <v>881</v>
      </c>
      <c r="W310" s="15">
        <v>705</v>
      </c>
      <c r="X310" s="15">
        <v>1609</v>
      </c>
      <c r="Y310" s="15">
        <v>3829</v>
      </c>
      <c r="Z310" s="15">
        <f t="shared" si="56"/>
        <v>0.68901632112924571</v>
      </c>
      <c r="AA310" s="15">
        <f t="shared" si="57"/>
        <v>1.3780326422584914</v>
      </c>
      <c r="AB310" s="15">
        <f t="shared" si="58"/>
        <v>0.39066551426101986</v>
      </c>
      <c r="AC310" s="15">
        <f t="shared" si="59"/>
        <v>0.62590233545647556</v>
      </c>
      <c r="AD310" s="15">
        <f t="shared" si="60"/>
        <v>0.40823832291283563</v>
      </c>
      <c r="AE310" s="15">
        <f t="shared" si="61"/>
        <v>1.4143426294820718</v>
      </c>
      <c r="AF310" s="15">
        <f t="shared" si="62"/>
        <v>0.48963387737097486</v>
      </c>
      <c r="AG310" s="15">
        <f t="shared" si="63"/>
        <v>0.81585920175439242</v>
      </c>
      <c r="AH310" s="15">
        <f t="shared" si="64"/>
        <v>1.3797389683032941</v>
      </c>
      <c r="AI310" s="15">
        <f t="shared" si="65"/>
        <v>3.3461975028376845</v>
      </c>
      <c r="AJ310" s="15">
        <f t="shared" si="66"/>
        <v>1.7473331197857991</v>
      </c>
      <c r="AK310" s="15">
        <f t="shared" si="67"/>
        <v>0.75050804291334738</v>
      </c>
      <c r="AL310" s="15">
        <f t="shared" si="68"/>
        <v>2.3797389683032941</v>
      </c>
      <c r="AM310" s="15">
        <f t="shared" si="69"/>
        <v>5.431205673758865</v>
      </c>
      <c r="AN310" s="15">
        <v>138.5</v>
      </c>
      <c r="AO310" s="15">
        <v>41693.75</v>
      </c>
      <c r="AP310" s="3">
        <v>96</v>
      </c>
    </row>
    <row r="311" spans="1:42" x14ac:dyDescent="0.3">
      <c r="A311" s="3">
        <v>119</v>
      </c>
      <c r="B311" s="3" t="s">
        <v>69</v>
      </c>
      <c r="C311" s="10">
        <v>5</v>
      </c>
      <c r="D311" s="11">
        <v>44746</v>
      </c>
      <c r="E311" s="22">
        <v>44650</v>
      </c>
      <c r="F311" s="13">
        <v>61</v>
      </c>
      <c r="G311" s="14">
        <v>2</v>
      </c>
      <c r="H311" s="3"/>
      <c r="I311" s="10" t="s">
        <v>43</v>
      </c>
      <c r="J311" s="15">
        <v>442254.91</v>
      </c>
      <c r="K311" s="15">
        <v>5811292.4500000002</v>
      </c>
      <c r="L311" s="15">
        <v>1.3541000000000001</v>
      </c>
      <c r="M311" s="15">
        <v>1601.6094000000001</v>
      </c>
      <c r="N311" s="15">
        <v>21.687392885400001</v>
      </c>
      <c r="O311" s="29">
        <v>0.13400000333786011</v>
      </c>
      <c r="P311" s="15">
        <v>78.163700000000006</v>
      </c>
      <c r="Q311" s="15">
        <v>16.280139999999999</v>
      </c>
      <c r="R311" s="15">
        <v>5.5561499999999997</v>
      </c>
      <c r="S311" s="15">
        <v>69.289249999999996</v>
      </c>
      <c r="T311" s="15">
        <v>282.99216000000001</v>
      </c>
      <c r="U311" s="15">
        <v>3.3340000000000002E-2</v>
      </c>
      <c r="V311" s="15">
        <v>1179</v>
      </c>
      <c r="W311" s="15">
        <v>1674</v>
      </c>
      <c r="X311" s="15">
        <v>1679</v>
      </c>
      <c r="Y311" s="15">
        <v>3351</v>
      </c>
      <c r="Z311" s="15">
        <f t="shared" si="56"/>
        <v>0.33373134328358212</v>
      </c>
      <c r="AA311" s="15">
        <f t="shared" si="57"/>
        <v>0.66746268656716423</v>
      </c>
      <c r="AB311" s="15">
        <f t="shared" si="58"/>
        <v>1.4912019087384432E-3</v>
      </c>
      <c r="AC311" s="15">
        <f t="shared" si="59"/>
        <v>0.47947019867549667</v>
      </c>
      <c r="AD311" s="15">
        <f t="shared" si="60"/>
        <v>0.33240556660039761</v>
      </c>
      <c r="AE311" s="15">
        <f t="shared" si="61"/>
        <v>0.56889112027789834</v>
      </c>
      <c r="AF311" s="15">
        <f t="shared" si="62"/>
        <v>0.3327363184079602</v>
      </c>
      <c r="AG311" s="15">
        <f t="shared" si="63"/>
        <v>0.50041032530134544</v>
      </c>
      <c r="AH311" s="15">
        <f t="shared" si="64"/>
        <v>0.99583085169743901</v>
      </c>
      <c r="AI311" s="15">
        <f t="shared" si="65"/>
        <v>1.8422391857506359</v>
      </c>
      <c r="AJ311" s="15">
        <f t="shared" si="66"/>
        <v>0.5782122690917032</v>
      </c>
      <c r="AK311" s="15">
        <f t="shared" si="67"/>
        <v>0.57534313109364899</v>
      </c>
      <c r="AL311" s="15">
        <f t="shared" si="68"/>
        <v>1.995830851697439</v>
      </c>
      <c r="AM311" s="15">
        <f t="shared" si="69"/>
        <v>2.0017921146953404</v>
      </c>
      <c r="AN311" s="15">
        <v>138.5</v>
      </c>
      <c r="AO311" s="15">
        <v>41693.75</v>
      </c>
      <c r="AP311" s="3">
        <v>96</v>
      </c>
    </row>
    <row r="312" spans="1:42" x14ac:dyDescent="0.3">
      <c r="A312" s="3" t="s">
        <v>71</v>
      </c>
      <c r="B312" s="3" t="s">
        <v>69</v>
      </c>
      <c r="C312" s="10">
        <v>5</v>
      </c>
      <c r="D312" s="11">
        <v>44746</v>
      </c>
      <c r="E312" s="22">
        <v>44650</v>
      </c>
      <c r="F312" s="13">
        <v>61</v>
      </c>
      <c r="G312" s="14">
        <v>2</v>
      </c>
      <c r="H312" s="3"/>
      <c r="I312" s="3" t="s">
        <v>45</v>
      </c>
      <c r="J312" s="15">
        <v>439657.14</v>
      </c>
      <c r="K312" s="15">
        <v>5810678.29</v>
      </c>
      <c r="L312" s="15">
        <v>1.52329</v>
      </c>
      <c r="M312" s="15">
        <v>12370.748</v>
      </c>
      <c r="N312" s="15">
        <v>188.4423672092</v>
      </c>
      <c r="O312">
        <v>0.19</v>
      </c>
      <c r="P312" s="15">
        <v>80.159639999999996</v>
      </c>
      <c r="Q312" s="15">
        <v>15.87307</v>
      </c>
      <c r="R312" s="15">
        <v>3.9672999999999998</v>
      </c>
      <c r="S312" s="15">
        <v>80.064409999999995</v>
      </c>
      <c r="T312" s="15">
        <v>300.96118000000001</v>
      </c>
      <c r="U312" s="15">
        <v>2.9139999999999999E-2</v>
      </c>
      <c r="V312" s="15">
        <v>681</v>
      </c>
      <c r="W312" s="15">
        <v>504</v>
      </c>
      <c r="X312" s="15">
        <v>1116</v>
      </c>
      <c r="Y312" s="15">
        <v>4583</v>
      </c>
      <c r="Z312" s="15">
        <f t="shared" si="56"/>
        <v>0.80184784745429527</v>
      </c>
      <c r="AA312" s="15">
        <f t="shared" si="57"/>
        <v>1.6036956949085905</v>
      </c>
      <c r="AB312" s="15">
        <f t="shared" si="58"/>
        <v>0.37777777777777777</v>
      </c>
      <c r="AC312" s="15">
        <f t="shared" si="59"/>
        <v>0.74126139817629177</v>
      </c>
      <c r="AD312" s="15">
        <f t="shared" si="60"/>
        <v>0.60835234251623094</v>
      </c>
      <c r="AE312" s="15">
        <f t="shared" si="61"/>
        <v>1.760131869649268</v>
      </c>
      <c r="AF312" s="15">
        <f t="shared" si="62"/>
        <v>0.68154118340868886</v>
      </c>
      <c r="AG312" s="15">
        <f t="shared" si="63"/>
        <v>0.89001768642719981</v>
      </c>
      <c r="AH312" s="15">
        <f t="shared" si="64"/>
        <v>3.1066308243727603</v>
      </c>
      <c r="AI312" s="15">
        <f t="shared" si="65"/>
        <v>5.7298091042584431</v>
      </c>
      <c r="AJ312" s="15">
        <f t="shared" si="66"/>
        <v>2.5474611426566214</v>
      </c>
      <c r="AK312" s="15">
        <f t="shared" si="67"/>
        <v>1.3747458453620793</v>
      </c>
      <c r="AL312" s="15">
        <f t="shared" si="68"/>
        <v>4.1066308243727603</v>
      </c>
      <c r="AM312" s="15">
        <f t="shared" si="69"/>
        <v>9.0932539682539684</v>
      </c>
      <c r="AN312" s="15">
        <v>138.5</v>
      </c>
      <c r="AO312" s="15">
        <v>41693.75</v>
      </c>
      <c r="AP312" s="3">
        <v>96</v>
      </c>
    </row>
    <row r="313" spans="1:42" x14ac:dyDescent="0.3">
      <c r="A313" s="3" t="s">
        <v>72</v>
      </c>
      <c r="B313" s="3" t="s">
        <v>69</v>
      </c>
      <c r="C313" s="10">
        <v>5</v>
      </c>
      <c r="D313" s="11">
        <v>44746</v>
      </c>
      <c r="E313" s="22">
        <v>44650</v>
      </c>
      <c r="F313" s="13">
        <v>61</v>
      </c>
      <c r="G313" s="14">
        <v>2</v>
      </c>
      <c r="H313" s="3"/>
      <c r="I313" s="3" t="s">
        <v>47</v>
      </c>
      <c r="J313" s="15">
        <v>439683.09</v>
      </c>
      <c r="K313" s="15">
        <v>5810678.0499999998</v>
      </c>
      <c r="L313" s="15">
        <v>3.19529</v>
      </c>
      <c r="M313" s="15">
        <v>8379.027</v>
      </c>
      <c r="N313" s="15">
        <v>267.73421182829998</v>
      </c>
      <c r="O313">
        <v>0.17899999999999999</v>
      </c>
      <c r="P313" s="15">
        <v>86.207089999999994</v>
      </c>
      <c r="Q313" s="15">
        <v>11.063330000000001</v>
      </c>
      <c r="R313" s="15">
        <v>2.7295799999999999</v>
      </c>
      <c r="S313" s="15">
        <v>80.418319999999994</v>
      </c>
      <c r="T313" s="15">
        <v>161.55806000000001</v>
      </c>
      <c r="U313" s="15">
        <v>1.976E-2</v>
      </c>
      <c r="V313" s="15">
        <v>706</v>
      </c>
      <c r="W313" s="15">
        <v>536</v>
      </c>
      <c r="X313" s="15">
        <v>1189</v>
      </c>
      <c r="Y313" s="15">
        <v>4660</v>
      </c>
      <c r="Z313" s="15">
        <f t="shared" si="56"/>
        <v>0.79368745188606615</v>
      </c>
      <c r="AA313" s="15">
        <f t="shared" si="57"/>
        <v>1.5873749037721323</v>
      </c>
      <c r="AB313" s="15">
        <f t="shared" si="58"/>
        <v>0.37855072463768114</v>
      </c>
      <c r="AC313" s="15">
        <f t="shared" si="59"/>
        <v>0.73686172195303767</v>
      </c>
      <c r="AD313" s="15">
        <f t="shared" si="60"/>
        <v>0.59343477517524368</v>
      </c>
      <c r="AE313" s="15">
        <f t="shared" si="61"/>
        <v>1.7335306184214951</v>
      </c>
      <c r="AF313" s="15">
        <f t="shared" si="62"/>
        <v>0.66801385681293302</v>
      </c>
      <c r="AG313" s="15">
        <f t="shared" si="63"/>
        <v>0.88496761803253321</v>
      </c>
      <c r="AH313" s="15">
        <f t="shared" si="64"/>
        <v>2.919259882253995</v>
      </c>
      <c r="AI313" s="15">
        <f t="shared" si="65"/>
        <v>5.6005665722379607</v>
      </c>
      <c r="AJ313" s="15">
        <f t="shared" si="66"/>
        <v>2.4711646944253101</v>
      </c>
      <c r="AK313" s="15">
        <f t="shared" si="67"/>
        <v>1.3162029979845464</v>
      </c>
      <c r="AL313" s="15">
        <f t="shared" si="68"/>
        <v>3.919259882253995</v>
      </c>
      <c r="AM313" s="15">
        <f t="shared" si="69"/>
        <v>8.6940298507462686</v>
      </c>
      <c r="AN313" s="15">
        <v>138.5</v>
      </c>
      <c r="AO313" s="15">
        <v>41693.75</v>
      </c>
      <c r="AP313" s="3">
        <v>96</v>
      </c>
    </row>
    <row r="314" spans="1:42" x14ac:dyDescent="0.3">
      <c r="A314" s="16">
        <v>89</v>
      </c>
      <c r="B314" s="16" t="s">
        <v>69</v>
      </c>
      <c r="C314" s="16">
        <v>5</v>
      </c>
      <c r="D314" s="23">
        <v>44748</v>
      </c>
      <c r="E314" s="22">
        <v>44650</v>
      </c>
      <c r="F314" s="21">
        <v>60</v>
      </c>
      <c r="G314" s="18">
        <v>2</v>
      </c>
      <c r="H314" s="16" t="s">
        <v>54</v>
      </c>
      <c r="I314" s="10" t="s">
        <v>55</v>
      </c>
      <c r="J314" s="20">
        <v>441802.61210000003</v>
      </c>
      <c r="K314" s="20">
        <v>5811273.182</v>
      </c>
      <c r="L314" s="20">
        <v>1.7875000000000001</v>
      </c>
      <c r="M314" s="20">
        <v>14521.701490725945</v>
      </c>
      <c r="N314" s="20">
        <v>259.5754141467263</v>
      </c>
      <c r="O314" s="29">
        <v>0.164000004529953</v>
      </c>
      <c r="P314" s="20">
        <v>77.6967626770046</v>
      </c>
      <c r="Q314" s="20">
        <v>14.1598096516027</v>
      </c>
      <c r="R314" s="20">
        <v>8.1434274494073193</v>
      </c>
      <c r="S314" s="20">
        <v>72.715499877929702</v>
      </c>
      <c r="T314" s="20">
        <v>3.0911810398101802</v>
      </c>
      <c r="U314" s="20">
        <v>5.3900000000000003E-2</v>
      </c>
      <c r="V314" s="15">
        <v>882.99847469999997</v>
      </c>
      <c r="W314" s="15">
        <v>804.63177959999996</v>
      </c>
      <c r="X314" s="15">
        <v>1544.0542370000001</v>
      </c>
      <c r="Y314" s="15">
        <v>4206.8816109999998</v>
      </c>
      <c r="Z314" s="15">
        <f t="shared" si="56"/>
        <v>0.67888670870989487</v>
      </c>
      <c r="AA314" s="15">
        <f t="shared" si="57"/>
        <v>1.3577734174197897</v>
      </c>
      <c r="AB314" s="15">
        <f t="shared" si="58"/>
        <v>0.31482388542952255</v>
      </c>
      <c r="AC314" s="15">
        <f t="shared" si="59"/>
        <v>0.65303761195444232</v>
      </c>
      <c r="AD314" s="15">
        <f t="shared" si="60"/>
        <v>0.46302505268356448</v>
      </c>
      <c r="AE314" s="15">
        <f t="shared" si="61"/>
        <v>1.3855070065073172</v>
      </c>
      <c r="AF314" s="15">
        <f t="shared" si="62"/>
        <v>0.53134196528230648</v>
      </c>
      <c r="AG314" s="15">
        <f t="shared" si="63"/>
        <v>0.8087160036284331</v>
      </c>
      <c r="AH314" s="15">
        <f t="shared" si="64"/>
        <v>1.7245685483002884</v>
      </c>
      <c r="AI314" s="15">
        <f t="shared" si="65"/>
        <v>3.7643135651273845</v>
      </c>
      <c r="AJ314" s="15">
        <f t="shared" si="66"/>
        <v>1.6942721144612969</v>
      </c>
      <c r="AK314" s="15">
        <f t="shared" si="67"/>
        <v>0.89359859161323629</v>
      </c>
      <c r="AL314" s="15">
        <f t="shared" si="68"/>
        <v>2.7245685483002884</v>
      </c>
      <c r="AM314" s="15">
        <f t="shared" si="69"/>
        <v>5.2283314152609437</v>
      </c>
      <c r="AN314" s="15">
        <v>139.1</v>
      </c>
      <c r="AO314" s="15">
        <v>42670.65</v>
      </c>
      <c r="AP314" s="3">
        <v>98</v>
      </c>
    </row>
    <row r="315" spans="1:42" x14ac:dyDescent="0.3">
      <c r="A315" s="16">
        <v>89</v>
      </c>
      <c r="B315" s="16" t="s">
        <v>69</v>
      </c>
      <c r="C315" s="16">
        <v>5</v>
      </c>
      <c r="D315" s="23">
        <v>44748</v>
      </c>
      <c r="E315" s="22">
        <v>44650</v>
      </c>
      <c r="F315" s="21">
        <v>60</v>
      </c>
      <c r="G315" s="14">
        <v>2</v>
      </c>
      <c r="H315" s="16" t="s">
        <v>56</v>
      </c>
      <c r="I315" s="10" t="s">
        <v>55</v>
      </c>
      <c r="J315" s="20">
        <v>441810.30499999999</v>
      </c>
      <c r="K315" s="20">
        <v>5811270.6090000002</v>
      </c>
      <c r="L315" s="20">
        <v>1.6114999999999999</v>
      </c>
      <c r="M315" s="20">
        <v>14359.192956015831</v>
      </c>
      <c r="N315" s="20">
        <v>231.39839448619512</v>
      </c>
      <c r="O315" s="29">
        <v>0.164000004529953</v>
      </c>
      <c r="P315" s="20">
        <v>79.207555071242695</v>
      </c>
      <c r="Q315" s="20">
        <v>12.9228460481386</v>
      </c>
      <c r="R315" s="20">
        <v>7.8695960866979</v>
      </c>
      <c r="S315" s="20">
        <v>72.417999267578097</v>
      </c>
      <c r="T315" s="20">
        <v>3.0456699132919298</v>
      </c>
      <c r="U315" s="20">
        <v>5.3199999999999997E-2</v>
      </c>
      <c r="V315" s="15">
        <v>860.1871185</v>
      </c>
      <c r="W315" s="15">
        <v>716.48429490000001</v>
      </c>
      <c r="X315" s="15">
        <v>1575.3043869999999</v>
      </c>
      <c r="Y315" s="15">
        <v>4513.4239420000004</v>
      </c>
      <c r="Z315" s="15">
        <f t="shared" si="56"/>
        <v>0.72600502248020615</v>
      </c>
      <c r="AA315" s="15">
        <f t="shared" si="57"/>
        <v>1.4520100449604123</v>
      </c>
      <c r="AB315" s="15">
        <f t="shared" si="58"/>
        <v>0.3747379061964814</v>
      </c>
      <c r="AC315" s="15">
        <f t="shared" si="59"/>
        <v>0.67984764479029425</v>
      </c>
      <c r="AD315" s="15">
        <f t="shared" si="60"/>
        <v>0.48255060765415209</v>
      </c>
      <c r="AE315" s="15">
        <f t="shared" si="61"/>
        <v>1.5226772625806551</v>
      </c>
      <c r="AF315" s="15">
        <f t="shared" si="62"/>
        <v>0.56179179861510431</v>
      </c>
      <c r="AG315" s="15">
        <f t="shared" si="63"/>
        <v>0.84124002492808359</v>
      </c>
      <c r="AH315" s="15">
        <f t="shared" si="64"/>
        <v>1.8651122787738421</v>
      </c>
      <c r="AI315" s="15">
        <f t="shared" si="65"/>
        <v>4.2470257283909794</v>
      </c>
      <c r="AJ315" s="15">
        <f t="shared" si="66"/>
        <v>1.9614774604132408</v>
      </c>
      <c r="AK315" s="15">
        <f t="shared" si="67"/>
        <v>0.9486891289909134</v>
      </c>
      <c r="AL315" s="15">
        <f t="shared" si="68"/>
        <v>2.8651122787738421</v>
      </c>
      <c r="AM315" s="15">
        <f t="shared" si="69"/>
        <v>6.2994038726695898</v>
      </c>
      <c r="AN315" s="15">
        <v>139.1</v>
      </c>
      <c r="AO315" s="15">
        <v>42670.65</v>
      </c>
      <c r="AP315" s="3">
        <v>98</v>
      </c>
    </row>
    <row r="316" spans="1:42" x14ac:dyDescent="0.3">
      <c r="A316" s="16">
        <v>89</v>
      </c>
      <c r="B316" s="16" t="s">
        <v>69</v>
      </c>
      <c r="C316" s="16">
        <v>5</v>
      </c>
      <c r="D316" s="23">
        <v>44748</v>
      </c>
      <c r="E316" s="22">
        <v>44650</v>
      </c>
      <c r="F316" s="21">
        <v>60</v>
      </c>
      <c r="G316" s="18">
        <v>2</v>
      </c>
      <c r="H316" s="16" t="s">
        <v>57</v>
      </c>
      <c r="I316" s="10" t="s">
        <v>55</v>
      </c>
      <c r="J316" s="20">
        <v>441814.93530000001</v>
      </c>
      <c r="K316" s="20">
        <v>5811264.9790000003</v>
      </c>
      <c r="L316" s="20">
        <v>1.2570000000000001</v>
      </c>
      <c r="M316" s="20">
        <v>5050.0551998233614</v>
      </c>
      <c r="N316" s="20">
        <v>63.479193861779649</v>
      </c>
      <c r="O316" s="29">
        <v>0.164000004529953</v>
      </c>
      <c r="P316" s="20">
        <v>80.114720986999302</v>
      </c>
      <c r="Q316" s="20">
        <v>12.186395866845899</v>
      </c>
      <c r="R316" s="20">
        <v>7.6988816656009096</v>
      </c>
      <c r="S316" s="20">
        <v>72.213001251220703</v>
      </c>
      <c r="T316" s="20">
        <v>336.66247558593801</v>
      </c>
      <c r="U316" s="20">
        <v>5.1299999999999998E-2</v>
      </c>
      <c r="V316" s="15">
        <v>862.83140760000003</v>
      </c>
      <c r="W316" s="15">
        <v>724.67812839999999</v>
      </c>
      <c r="X316" s="15">
        <v>1550.1106709999999</v>
      </c>
      <c r="Y316" s="15">
        <v>4732.9252889999998</v>
      </c>
      <c r="Z316" s="15">
        <f t="shared" si="56"/>
        <v>0.73443356983778929</v>
      </c>
      <c r="AA316" s="15">
        <f t="shared" si="57"/>
        <v>1.4688671396755786</v>
      </c>
      <c r="AB316" s="15">
        <f t="shared" si="58"/>
        <v>0.36286117762568404</v>
      </c>
      <c r="AC316" s="15">
        <f t="shared" si="59"/>
        <v>0.69161225035954144</v>
      </c>
      <c r="AD316" s="15">
        <f t="shared" si="60"/>
        <v>0.50657272030001244</v>
      </c>
      <c r="AE316" s="15">
        <f t="shared" si="61"/>
        <v>1.548027401098333</v>
      </c>
      <c r="AF316" s="15">
        <f t="shared" si="62"/>
        <v>0.58318906204370047</v>
      </c>
      <c r="AG316" s="15">
        <f t="shared" si="63"/>
        <v>0.84687208776358602</v>
      </c>
      <c r="AH316" s="15">
        <f t="shared" si="64"/>
        <v>2.0532821801340919</v>
      </c>
      <c r="AI316" s="15">
        <f t="shared" si="65"/>
        <v>4.485341918839997</v>
      </c>
      <c r="AJ316" s="15">
        <f t="shared" si="66"/>
        <v>2.0154913080995773</v>
      </c>
      <c r="AK316" s="15">
        <f t="shared" si="67"/>
        <v>1.0198709425873782</v>
      </c>
      <c r="AL316" s="15">
        <f t="shared" si="68"/>
        <v>3.0532821801340919</v>
      </c>
      <c r="AM316" s="15">
        <f t="shared" si="69"/>
        <v>6.531072352700523</v>
      </c>
      <c r="AN316" s="15">
        <v>139.1</v>
      </c>
      <c r="AO316" s="15">
        <v>42670.65</v>
      </c>
      <c r="AP316" s="3">
        <v>98</v>
      </c>
    </row>
    <row r="317" spans="1:42" x14ac:dyDescent="0.3">
      <c r="A317" s="16">
        <v>89</v>
      </c>
      <c r="B317" s="16" t="s">
        <v>69</v>
      </c>
      <c r="C317" s="16">
        <v>5</v>
      </c>
      <c r="D317" s="23">
        <v>44748</v>
      </c>
      <c r="E317" s="22">
        <v>44650</v>
      </c>
      <c r="F317" s="21">
        <v>60</v>
      </c>
      <c r="G317" s="14">
        <v>2</v>
      </c>
      <c r="H317" s="16" t="s">
        <v>58</v>
      </c>
      <c r="I317" s="10" t="s">
        <v>55</v>
      </c>
      <c r="J317" s="20">
        <v>441820.53240000003</v>
      </c>
      <c r="K317" s="20">
        <v>5811259.6569999997</v>
      </c>
      <c r="L317" s="20">
        <v>1.3540000000000001</v>
      </c>
      <c r="M317" s="20">
        <v>9645.0443228655204</v>
      </c>
      <c r="N317" s="20">
        <v>130.59390013159916</v>
      </c>
      <c r="O317" s="29">
        <v>0.193000003695488</v>
      </c>
      <c r="P317" s="20">
        <v>81.160328528258304</v>
      </c>
      <c r="Q317" s="20">
        <v>11.365489596063901</v>
      </c>
      <c r="R317" s="20">
        <v>7.4741841486597602</v>
      </c>
      <c r="S317" s="20">
        <v>71.963499069213896</v>
      </c>
      <c r="T317" s="20">
        <v>325.94298553466803</v>
      </c>
      <c r="U317" s="20">
        <v>5.0099999999999999E-2</v>
      </c>
      <c r="V317" s="15">
        <v>950</v>
      </c>
      <c r="W317" s="15">
        <v>721</v>
      </c>
      <c r="X317" s="15">
        <v>1632</v>
      </c>
      <c r="Y317" s="15">
        <v>4672</v>
      </c>
      <c r="Z317" s="15">
        <f t="shared" si="56"/>
        <v>0.7326163545336547</v>
      </c>
      <c r="AA317" s="15">
        <f t="shared" si="57"/>
        <v>1.4652327090673094</v>
      </c>
      <c r="AB317" s="15">
        <f t="shared" si="58"/>
        <v>0.3871653208669783</v>
      </c>
      <c r="AC317" s="15">
        <f t="shared" si="59"/>
        <v>0.66204197794379227</v>
      </c>
      <c r="AD317" s="15">
        <f t="shared" si="60"/>
        <v>0.48223350253807107</v>
      </c>
      <c r="AE317" s="15">
        <f t="shared" si="61"/>
        <v>1.5425399006777651</v>
      </c>
      <c r="AF317" s="15">
        <f t="shared" si="62"/>
        <v>0.563693676988689</v>
      </c>
      <c r="AG317" s="15">
        <f t="shared" si="63"/>
        <v>0.84566240180811292</v>
      </c>
      <c r="AH317" s="15">
        <f t="shared" si="64"/>
        <v>1.8627450980392157</v>
      </c>
      <c r="AI317" s="15">
        <f t="shared" si="65"/>
        <v>3.9178947368421051</v>
      </c>
      <c r="AJ317" s="15">
        <f t="shared" si="66"/>
        <v>2.0036607332401686</v>
      </c>
      <c r="AK317" s="15">
        <f t="shared" si="67"/>
        <v>0.94777533886627041</v>
      </c>
      <c r="AL317" s="15">
        <f t="shared" si="68"/>
        <v>2.8627450980392157</v>
      </c>
      <c r="AM317" s="15">
        <f t="shared" si="69"/>
        <v>6.4798890429958389</v>
      </c>
      <c r="AN317" s="15">
        <v>139.1</v>
      </c>
      <c r="AO317" s="15">
        <v>42670.65</v>
      </c>
      <c r="AP317" s="3">
        <v>98</v>
      </c>
    </row>
    <row r="318" spans="1:42" x14ac:dyDescent="0.3">
      <c r="A318" s="16">
        <v>89</v>
      </c>
      <c r="B318" s="16" t="s">
        <v>69</v>
      </c>
      <c r="C318" s="16">
        <v>5</v>
      </c>
      <c r="D318" s="23">
        <v>44748</v>
      </c>
      <c r="E318" s="22">
        <v>44650</v>
      </c>
      <c r="F318" s="21">
        <v>60</v>
      </c>
      <c r="G318" s="18">
        <v>2</v>
      </c>
      <c r="H318" s="16" t="s">
        <v>59</v>
      </c>
      <c r="I318" s="10" t="s">
        <v>55</v>
      </c>
      <c r="J318" s="20">
        <v>441823.80979999999</v>
      </c>
      <c r="K318" s="20">
        <v>5811254.0120000001</v>
      </c>
      <c r="L318" s="20">
        <v>1.6425000000000001</v>
      </c>
      <c r="M318" s="20">
        <v>4462.8144195224995</v>
      </c>
      <c r="N318" s="20">
        <v>73.301726840657039</v>
      </c>
      <c r="O318" s="29">
        <v>0.193000003695488</v>
      </c>
      <c r="P318" s="20">
        <v>81.877088451112499</v>
      </c>
      <c r="Q318" s="20">
        <v>10.796928501040799</v>
      </c>
      <c r="R318" s="20">
        <v>7.3259838703451896</v>
      </c>
      <c r="S318" s="20">
        <v>71.791333516438797</v>
      </c>
      <c r="T318" s="20">
        <v>300.94288635253901</v>
      </c>
      <c r="U318" s="20">
        <v>4.1200000000000001E-2</v>
      </c>
      <c r="V318" s="15">
        <v>890.76693220000004</v>
      </c>
      <c r="W318" s="15">
        <v>689.73779879999995</v>
      </c>
      <c r="X318" s="15">
        <v>1643.495269</v>
      </c>
      <c r="Y318" s="15">
        <v>4426.4180779999997</v>
      </c>
      <c r="Z318" s="15">
        <f t="shared" si="56"/>
        <v>0.73036873175513572</v>
      </c>
      <c r="AA318" s="15">
        <f t="shared" si="57"/>
        <v>1.4607374635102714</v>
      </c>
      <c r="AB318" s="15">
        <f t="shared" si="58"/>
        <v>0.40877076677954671</v>
      </c>
      <c r="AC318" s="15">
        <f t="shared" si="59"/>
        <v>0.66494792620861054</v>
      </c>
      <c r="AD318" s="15">
        <f t="shared" si="60"/>
        <v>0.45847817751392356</v>
      </c>
      <c r="AE318" s="15">
        <f t="shared" si="61"/>
        <v>1.5357595031894757</v>
      </c>
      <c r="AF318" s="15">
        <f t="shared" si="62"/>
        <v>0.54394801018858585</v>
      </c>
      <c r="AG318" s="15">
        <f t="shared" si="63"/>
        <v>0.84416212773885491</v>
      </c>
      <c r="AH318" s="15">
        <f t="shared" si="64"/>
        <v>1.6932952966109207</v>
      </c>
      <c r="AI318" s="15">
        <f t="shared" si="65"/>
        <v>3.9692213731685264</v>
      </c>
      <c r="AJ318" s="15">
        <f t="shared" si="66"/>
        <v>1.9891706501976256</v>
      </c>
      <c r="AK318" s="15">
        <f t="shared" si="67"/>
        <v>0.88110098262518899</v>
      </c>
      <c r="AL318" s="15">
        <f t="shared" si="68"/>
        <v>2.6932952966109207</v>
      </c>
      <c r="AM318" s="15">
        <f t="shared" si="69"/>
        <v>6.4175373391179154</v>
      </c>
      <c r="AN318" s="15">
        <v>139.1</v>
      </c>
      <c r="AO318" s="15">
        <v>42670.65</v>
      </c>
      <c r="AP318" s="3">
        <v>98</v>
      </c>
    </row>
    <row r="319" spans="1:42" x14ac:dyDescent="0.3">
      <c r="A319" s="16">
        <v>89</v>
      </c>
      <c r="B319" s="16" t="s">
        <v>69</v>
      </c>
      <c r="C319" s="16">
        <v>5</v>
      </c>
      <c r="D319" s="23">
        <v>44748</v>
      </c>
      <c r="E319" s="22">
        <v>44650</v>
      </c>
      <c r="F319" s="21">
        <v>60</v>
      </c>
      <c r="G319" s="14">
        <v>2</v>
      </c>
      <c r="H319" s="16" t="s">
        <v>60</v>
      </c>
      <c r="I319" s="10" t="s">
        <v>55</v>
      </c>
      <c r="J319" s="20">
        <v>441826.49190000002</v>
      </c>
      <c r="K319" s="20">
        <v>5811248.2680000002</v>
      </c>
      <c r="L319" s="20">
        <v>1.4365000000000001</v>
      </c>
      <c r="M319" s="20">
        <v>7281.3338962718726</v>
      </c>
      <c r="N319" s="20">
        <v>104.59636141994547</v>
      </c>
      <c r="O319" s="29">
        <v>0.18600000441074371</v>
      </c>
      <c r="P319" s="20">
        <v>82.581623523754004</v>
      </c>
      <c r="Q319" s="20">
        <v>10.2392480589873</v>
      </c>
      <c r="R319" s="20">
        <v>7.17912683123064</v>
      </c>
      <c r="S319" s="20">
        <v>71.619499206542997</v>
      </c>
      <c r="T319" s="20">
        <v>319.08479309082003</v>
      </c>
      <c r="U319" s="20">
        <v>4.7300000000000002E-2</v>
      </c>
      <c r="V319" s="15">
        <v>901.00023599999997</v>
      </c>
      <c r="W319" s="15">
        <v>607.0008497</v>
      </c>
      <c r="X319" s="15">
        <v>1691.9998579999999</v>
      </c>
      <c r="Y319" s="15">
        <v>4614.0001890000003</v>
      </c>
      <c r="Z319" s="15">
        <f t="shared" si="56"/>
        <v>0.76747721549921788</v>
      </c>
      <c r="AA319" s="15">
        <f t="shared" si="57"/>
        <v>1.5349544309984358</v>
      </c>
      <c r="AB319" s="15">
        <f t="shared" si="58"/>
        <v>0.47194374697929969</v>
      </c>
      <c r="AC319" s="15">
        <f t="shared" si="59"/>
        <v>0.67325469934120641</v>
      </c>
      <c r="AD319" s="15">
        <f t="shared" si="60"/>
        <v>0.4633682697782574</v>
      </c>
      <c r="AE319" s="15">
        <f t="shared" si="61"/>
        <v>1.6498393675591974</v>
      </c>
      <c r="AF319" s="15">
        <f t="shared" si="62"/>
        <v>0.55966285188243547</v>
      </c>
      <c r="AG319" s="15">
        <f t="shared" si="63"/>
        <v>0.86843130602028396</v>
      </c>
      <c r="AH319" s="15">
        <f t="shared" si="64"/>
        <v>1.7269506951696214</v>
      </c>
      <c r="AI319" s="15">
        <f t="shared" si="65"/>
        <v>4.1209755609875343</v>
      </c>
      <c r="AJ319" s="15">
        <f t="shared" si="66"/>
        <v>2.2508561031209733</v>
      </c>
      <c r="AK319" s="15">
        <f t="shared" si="67"/>
        <v>0.8945468996162842</v>
      </c>
      <c r="AL319" s="15">
        <f t="shared" si="68"/>
        <v>2.7269506951696214</v>
      </c>
      <c r="AM319" s="15">
        <f t="shared" si="69"/>
        <v>7.6013076279553689</v>
      </c>
      <c r="AN319" s="15">
        <v>139.1</v>
      </c>
      <c r="AO319" s="15">
        <v>42670.65</v>
      </c>
      <c r="AP319" s="3">
        <v>98</v>
      </c>
    </row>
    <row r="320" spans="1:42" x14ac:dyDescent="0.3">
      <c r="A320" s="3">
        <v>12</v>
      </c>
      <c r="B320" s="3" t="s">
        <v>74</v>
      </c>
      <c r="C320" s="10">
        <v>6</v>
      </c>
      <c r="D320" s="11">
        <v>44753</v>
      </c>
      <c r="E320" s="22">
        <v>44678</v>
      </c>
      <c r="F320" s="13">
        <v>35</v>
      </c>
      <c r="G320" s="14">
        <v>2</v>
      </c>
      <c r="H320" s="3"/>
      <c r="I320" s="10" t="s">
        <v>43</v>
      </c>
      <c r="J320" s="15">
        <v>441198.85460000002</v>
      </c>
      <c r="K320" s="15">
        <v>5811033.7259999998</v>
      </c>
      <c r="L320" s="15">
        <v>1.49075</v>
      </c>
      <c r="M320" s="15">
        <v>4720.5779267500002</v>
      </c>
      <c r="N320" s="15">
        <v>70.372015443025631</v>
      </c>
      <c r="O320" s="29">
        <v>0.17500001192092901</v>
      </c>
      <c r="P320" s="15">
        <v>70.392390000000006</v>
      </c>
      <c r="Q320" s="15">
        <v>21.07208</v>
      </c>
      <c r="R320" s="15">
        <v>8.5355399999999992</v>
      </c>
      <c r="S320" s="15">
        <v>81.020200000000003</v>
      </c>
      <c r="T320" s="15">
        <v>126.25131</v>
      </c>
      <c r="U320" s="15">
        <v>2.324E-2</v>
      </c>
      <c r="V320" s="15">
        <v>663</v>
      </c>
      <c r="W320" s="15">
        <v>481</v>
      </c>
      <c r="X320" s="15">
        <v>1009</v>
      </c>
      <c r="Y320" s="15">
        <v>4625</v>
      </c>
      <c r="Z320" s="15">
        <f t="shared" si="56"/>
        <v>0.81159420289855078</v>
      </c>
      <c r="AA320" s="15">
        <f t="shared" si="57"/>
        <v>1.6231884057971016</v>
      </c>
      <c r="AB320" s="15">
        <f t="shared" si="58"/>
        <v>0.35436241610738256</v>
      </c>
      <c r="AC320" s="15">
        <f t="shared" si="59"/>
        <v>0.74924357034795763</v>
      </c>
      <c r="AD320" s="15">
        <f t="shared" si="60"/>
        <v>0.64181753638622652</v>
      </c>
      <c r="AE320" s="15">
        <f t="shared" si="61"/>
        <v>1.7922635111756975</v>
      </c>
      <c r="AF320" s="15">
        <f t="shared" si="62"/>
        <v>0.70818644731688207</v>
      </c>
      <c r="AG320" s="15">
        <f t="shared" si="63"/>
        <v>0.89598992519131571</v>
      </c>
      <c r="AH320" s="15">
        <f t="shared" si="64"/>
        <v>3.5837462834489591</v>
      </c>
      <c r="AI320" s="15">
        <f t="shared" si="65"/>
        <v>5.9758672699849171</v>
      </c>
      <c r="AJ320" s="15">
        <f t="shared" si="66"/>
        <v>2.6442761220393596</v>
      </c>
      <c r="AK320" s="15">
        <f t="shared" si="67"/>
        <v>1.5166117534413697</v>
      </c>
      <c r="AL320" s="15">
        <f t="shared" si="68"/>
        <v>4.5837462834489591</v>
      </c>
      <c r="AM320" s="15">
        <f t="shared" si="69"/>
        <v>9.615384615384615</v>
      </c>
      <c r="AN320" s="15">
        <v>109.399999999999</v>
      </c>
      <c r="AO320" s="15">
        <v>35930.75</v>
      </c>
      <c r="AP320" s="3">
        <v>75</v>
      </c>
    </row>
    <row r="321" spans="1:42" x14ac:dyDescent="0.3">
      <c r="A321" s="3">
        <v>40</v>
      </c>
      <c r="B321" s="3" t="s">
        <v>74</v>
      </c>
      <c r="C321" s="10">
        <v>6</v>
      </c>
      <c r="D321" s="11">
        <v>44753</v>
      </c>
      <c r="E321" s="22">
        <v>44678</v>
      </c>
      <c r="F321" s="13">
        <v>35</v>
      </c>
      <c r="G321" s="14">
        <v>2</v>
      </c>
      <c r="H321" s="3"/>
      <c r="I321" s="10" t="s">
        <v>43</v>
      </c>
      <c r="J321" s="15">
        <v>441422.26510000002</v>
      </c>
      <c r="K321" s="15">
        <v>5811041.6279999996</v>
      </c>
      <c r="L321" s="15">
        <v>1.1680699999999999</v>
      </c>
      <c r="M321" s="15">
        <v>2499.8823457499998</v>
      </c>
      <c r="N321" s="15">
        <v>29.200375716002029</v>
      </c>
      <c r="O321" s="29">
        <v>0.2070000171661377</v>
      </c>
      <c r="P321" s="15">
        <v>74.446889999999996</v>
      </c>
      <c r="Q321" s="15">
        <v>18.622990000000001</v>
      </c>
      <c r="R321" s="15">
        <v>6.93011</v>
      </c>
      <c r="S321" s="15">
        <v>74.220240000000004</v>
      </c>
      <c r="T321" s="15">
        <v>111.03436000000001</v>
      </c>
      <c r="U321" s="15">
        <v>3.4799999999999998E-2</v>
      </c>
      <c r="V321" s="15">
        <v>851</v>
      </c>
      <c r="W321" s="15">
        <v>707</v>
      </c>
      <c r="X321" s="15">
        <v>1259</v>
      </c>
      <c r="Y321" s="15">
        <v>3975</v>
      </c>
      <c r="Z321" s="15">
        <f t="shared" si="56"/>
        <v>0.69799231097821446</v>
      </c>
      <c r="AA321" s="15">
        <f t="shared" si="57"/>
        <v>1.3959846219564289</v>
      </c>
      <c r="AB321" s="15">
        <f t="shared" si="58"/>
        <v>0.28077314343845372</v>
      </c>
      <c r="AC321" s="15">
        <f t="shared" si="59"/>
        <v>0.64732697886448409</v>
      </c>
      <c r="AD321" s="15">
        <f t="shared" si="60"/>
        <v>0.51891478792510504</v>
      </c>
      <c r="AE321" s="15">
        <f t="shared" si="61"/>
        <v>1.4402058947962204</v>
      </c>
      <c r="AF321" s="15">
        <f t="shared" si="62"/>
        <v>0.58009397693293463</v>
      </c>
      <c r="AG321" s="15">
        <f t="shared" si="63"/>
        <v>0.82211996997148162</v>
      </c>
      <c r="AH321" s="15">
        <f t="shared" si="64"/>
        <v>2.1572676727561557</v>
      </c>
      <c r="AI321" s="15">
        <f t="shared" si="65"/>
        <v>3.6709753231492366</v>
      </c>
      <c r="AJ321" s="15">
        <f t="shared" si="66"/>
        <v>1.7962080411589838</v>
      </c>
      <c r="AK321" s="15">
        <f t="shared" si="67"/>
        <v>1.0580350168618926</v>
      </c>
      <c r="AL321" s="15">
        <f t="shared" si="68"/>
        <v>3.1572676727561557</v>
      </c>
      <c r="AM321" s="15">
        <f t="shared" si="69"/>
        <v>5.6223479490806225</v>
      </c>
      <c r="AN321" s="15">
        <v>109.399999999999</v>
      </c>
      <c r="AO321" s="15">
        <v>35930.75</v>
      </c>
      <c r="AP321" s="3">
        <v>75</v>
      </c>
    </row>
    <row r="322" spans="1:42" x14ac:dyDescent="0.3">
      <c r="A322" s="3">
        <v>66</v>
      </c>
      <c r="B322" s="3" t="s">
        <v>74</v>
      </c>
      <c r="C322" s="10">
        <v>6</v>
      </c>
      <c r="D322" s="11">
        <v>44753</v>
      </c>
      <c r="E322" s="22">
        <v>44678</v>
      </c>
      <c r="F322" s="13">
        <v>35</v>
      </c>
      <c r="G322" s="14">
        <v>2</v>
      </c>
      <c r="H322" s="3"/>
      <c r="I322" s="10" t="s">
        <v>43</v>
      </c>
      <c r="J322" s="15">
        <v>441629.74</v>
      </c>
      <c r="K322" s="15">
        <v>5811224.8569999998</v>
      </c>
      <c r="L322" s="15">
        <v>1.27023</v>
      </c>
      <c r="M322" s="15">
        <v>5933.8746255000005</v>
      </c>
      <c r="N322" s="15">
        <v>75.373855655488669</v>
      </c>
      <c r="O322" s="29">
        <v>0.14000000059604639</v>
      </c>
      <c r="P322" s="15">
        <v>73.338740000000001</v>
      </c>
      <c r="Q322" s="15">
        <v>19.303280000000001</v>
      </c>
      <c r="R322" s="15">
        <v>7.3579800000000004</v>
      </c>
      <c r="S322" s="15">
        <v>72.645359999999997</v>
      </c>
      <c r="T322" s="15">
        <v>90</v>
      </c>
      <c r="U322" s="15">
        <v>2.998E-2</v>
      </c>
      <c r="V322" s="15">
        <v>756</v>
      </c>
      <c r="W322" s="15">
        <v>750</v>
      </c>
      <c r="X322" s="15">
        <v>1128</v>
      </c>
      <c r="Y322" s="15">
        <v>3640</v>
      </c>
      <c r="Z322" s="15">
        <f t="shared" ref="Z322:Z385" si="70">(Y322-W322)/(Y322+W322)</f>
        <v>0.65831435079726652</v>
      </c>
      <c r="AA322" s="15">
        <f t="shared" ref="AA322:AA385" si="71">(Y322-W322)/((Y322+W322)*0.5)</f>
        <v>1.316628701594533</v>
      </c>
      <c r="AB322" s="15">
        <f t="shared" ref="AB322:AB385" si="72">(X322-W322)/(X322+W322)</f>
        <v>0.2012779552715655</v>
      </c>
      <c r="AC322" s="15">
        <f t="shared" ref="AC322:AC385" si="73">(Y322-V322)/(Y322+V322)</f>
        <v>0.6560509554140127</v>
      </c>
      <c r="AD322" s="15">
        <f t="shared" ref="AD322:AD385" si="74">(Y322-X322)/(Y322+X322)</f>
        <v>0.52684563758389258</v>
      </c>
      <c r="AE322" s="15">
        <f t="shared" ref="AE322:AE385" si="75">2.5*((Y322-W322)/(Y322+(2.4*W322)+1))</f>
        <v>1.3278809042455431</v>
      </c>
      <c r="AF322" s="15">
        <f t="shared" ref="AF322:AF385" si="76">(Y322-X322)/(Y322+W322)</f>
        <v>0.57220956719817773</v>
      </c>
      <c r="AG322" s="15">
        <f t="shared" ref="AG322:AG385" si="77">(2*Y322+1-SQRT((2*Y322+1)^2- 8*(Y322-W322)))/2</f>
        <v>0.79393357100889261</v>
      </c>
      <c r="AH322" s="15">
        <f t="shared" ref="AH322:AH385" si="78">(Y322/X322)-1</f>
        <v>2.226950354609929</v>
      </c>
      <c r="AI322" s="15">
        <f t="shared" ref="AI322:AI385" si="79">(Y322/V322)-1</f>
        <v>3.8148148148148149</v>
      </c>
      <c r="AJ322" s="15">
        <f t="shared" ref="AJ322:AJ385" si="80">((Y322/W322)-1)/SQRT((Y322/W322)+1)</f>
        <v>1.5927035605343514</v>
      </c>
      <c r="AK322" s="15">
        <f t="shared" ref="AK322:AK385" si="81">((Y322/X322)-1)/SQRT((Y322/X322)+1)</f>
        <v>1.0831708449926742</v>
      </c>
      <c r="AL322" s="15">
        <f t="shared" ref="AL322:AL385" si="82">Y322/X322</f>
        <v>3.226950354609929</v>
      </c>
      <c r="AM322" s="15">
        <f t="shared" ref="AM322:AM385" si="83">Y322/W322</f>
        <v>4.8533333333333335</v>
      </c>
      <c r="AN322" s="15">
        <v>109.399999999999</v>
      </c>
      <c r="AO322" s="15">
        <v>35930.75</v>
      </c>
      <c r="AP322" s="3">
        <v>75</v>
      </c>
    </row>
    <row r="323" spans="1:42" x14ac:dyDescent="0.3">
      <c r="A323" s="3">
        <v>76</v>
      </c>
      <c r="B323" s="3" t="s">
        <v>74</v>
      </c>
      <c r="C323" s="10">
        <v>6</v>
      </c>
      <c r="D323" s="11">
        <v>44753</v>
      </c>
      <c r="E323" s="22">
        <v>44678</v>
      </c>
      <c r="F323" s="13">
        <v>35</v>
      </c>
      <c r="G323" s="14">
        <v>2</v>
      </c>
      <c r="H323" s="3"/>
      <c r="I323" s="10" t="s">
        <v>43</v>
      </c>
      <c r="J323" s="15">
        <v>441718.40460000001</v>
      </c>
      <c r="K323" s="15">
        <v>5811073.1940000001</v>
      </c>
      <c r="L323" s="15">
        <v>1.7453099999999999</v>
      </c>
      <c r="M323" s="15">
        <v>2618.3631942500001</v>
      </c>
      <c r="N323" s="15">
        <v>45.698554665564693</v>
      </c>
      <c r="O323" s="29">
        <v>0.1040000021457672</v>
      </c>
      <c r="P323" s="15">
        <v>80.542730000000006</v>
      </c>
      <c r="Q323" s="15">
        <v>14.729760000000001</v>
      </c>
      <c r="R323" s="15">
        <v>4.7275</v>
      </c>
      <c r="S323" s="15">
        <v>70.503010000000003</v>
      </c>
      <c r="T323" s="15">
        <v>29.056249999999999</v>
      </c>
      <c r="U323" s="15">
        <v>1.2869999999999999E-2</v>
      </c>
      <c r="V323" s="15">
        <v>1055</v>
      </c>
      <c r="W323" s="15">
        <v>1061</v>
      </c>
      <c r="X323" s="15">
        <v>1556</v>
      </c>
      <c r="Y323" s="15">
        <v>3599</v>
      </c>
      <c r="Z323" s="15">
        <f t="shared" si="70"/>
        <v>0.5446351931330472</v>
      </c>
      <c r="AA323" s="15">
        <f t="shared" si="71"/>
        <v>1.0892703862660944</v>
      </c>
      <c r="AB323" s="15">
        <f t="shared" si="72"/>
        <v>0.18914787925105081</v>
      </c>
      <c r="AC323" s="15">
        <f t="shared" si="73"/>
        <v>0.54662655779974212</v>
      </c>
      <c r="AD323" s="15">
        <f t="shared" si="74"/>
        <v>0.39631425800193987</v>
      </c>
      <c r="AE323" s="15">
        <f t="shared" si="75"/>
        <v>1.0323115970324093</v>
      </c>
      <c r="AF323" s="15">
        <f t="shared" si="76"/>
        <v>0.43841201716738198</v>
      </c>
      <c r="AG323" s="15">
        <f t="shared" si="77"/>
        <v>0.70516700382040653</v>
      </c>
      <c r="AH323" s="15">
        <f t="shared" si="78"/>
        <v>1.3129820051413881</v>
      </c>
      <c r="AI323" s="15">
        <f t="shared" si="79"/>
        <v>2.4113744075829384</v>
      </c>
      <c r="AJ323" s="15">
        <f t="shared" si="80"/>
        <v>1.1414081453870741</v>
      </c>
      <c r="AK323" s="15">
        <f t="shared" si="81"/>
        <v>0.72135531407033271</v>
      </c>
      <c r="AL323" s="15">
        <f t="shared" si="82"/>
        <v>2.3129820051413881</v>
      </c>
      <c r="AM323" s="15">
        <f t="shared" si="83"/>
        <v>3.3920829406220547</v>
      </c>
      <c r="AN323" s="15">
        <v>109.399999999999</v>
      </c>
      <c r="AO323" s="15">
        <v>35930.75</v>
      </c>
      <c r="AP323" s="3">
        <v>75</v>
      </c>
    </row>
    <row r="324" spans="1:42" x14ac:dyDescent="0.3">
      <c r="A324" s="3">
        <v>95</v>
      </c>
      <c r="B324" s="3" t="s">
        <v>74</v>
      </c>
      <c r="C324" s="10">
        <v>6</v>
      </c>
      <c r="D324" s="11">
        <v>44753</v>
      </c>
      <c r="E324" s="22">
        <v>44678</v>
      </c>
      <c r="F324" s="13">
        <v>35</v>
      </c>
      <c r="G324" s="14">
        <v>2</v>
      </c>
      <c r="H324" s="3"/>
      <c r="I324" s="10" t="s">
        <v>43</v>
      </c>
      <c r="J324" s="15">
        <v>441917.76640000002</v>
      </c>
      <c r="K324" s="15">
        <v>5811239.4280000003</v>
      </c>
      <c r="L324" s="15">
        <v>1.27481</v>
      </c>
      <c r="M324" s="15">
        <v>4876.5357607499991</v>
      </c>
      <c r="N324" s="15">
        <v>62.166565531617067</v>
      </c>
      <c r="O324" s="29">
        <v>0.10000000149011611</v>
      </c>
      <c r="P324" s="15">
        <v>80.183580000000006</v>
      </c>
      <c r="Q324" s="15">
        <v>14.966430000000001</v>
      </c>
      <c r="R324" s="15">
        <v>4.84999</v>
      </c>
      <c r="S324" s="15">
        <v>70.339709999999997</v>
      </c>
      <c r="T324" s="15">
        <v>153.45244</v>
      </c>
      <c r="U324" s="15">
        <v>5.5900000000000004E-3</v>
      </c>
      <c r="V324" s="15">
        <v>1021</v>
      </c>
      <c r="W324" s="15">
        <v>1064</v>
      </c>
      <c r="X324" s="15">
        <v>1563</v>
      </c>
      <c r="Y324" s="15">
        <v>3305</v>
      </c>
      <c r="Z324" s="15">
        <f t="shared" si="70"/>
        <v>0.51293202105745017</v>
      </c>
      <c r="AA324" s="15">
        <f t="shared" si="71"/>
        <v>1.0258640421149003</v>
      </c>
      <c r="AB324" s="15">
        <f t="shared" si="72"/>
        <v>0.18995051389417586</v>
      </c>
      <c r="AC324" s="15">
        <f t="shared" si="73"/>
        <v>0.52797041146555712</v>
      </c>
      <c r="AD324" s="15">
        <f t="shared" si="74"/>
        <v>0.35784716516023007</v>
      </c>
      <c r="AE324" s="15">
        <f t="shared" si="75"/>
        <v>0.95612328486586118</v>
      </c>
      <c r="AF324" s="15">
        <f t="shared" si="76"/>
        <v>0.39871824216067753</v>
      </c>
      <c r="AG324" s="15">
        <f t="shared" si="77"/>
        <v>0.67803051359533129</v>
      </c>
      <c r="AH324" s="15">
        <f t="shared" si="78"/>
        <v>1.1145233525271911</v>
      </c>
      <c r="AI324" s="15">
        <f t="shared" si="79"/>
        <v>2.237022526934378</v>
      </c>
      <c r="AJ324" s="15">
        <f t="shared" si="80"/>
        <v>1.039393556553001</v>
      </c>
      <c r="AK324" s="15">
        <f t="shared" si="81"/>
        <v>0.63152911429856584</v>
      </c>
      <c r="AL324" s="15">
        <f t="shared" si="82"/>
        <v>2.1145233525271911</v>
      </c>
      <c r="AM324" s="15">
        <f t="shared" si="83"/>
        <v>3.106203007518797</v>
      </c>
      <c r="AN324" s="15">
        <v>109.399999999999</v>
      </c>
      <c r="AO324" s="15">
        <v>35930.75</v>
      </c>
      <c r="AP324" s="3">
        <v>75</v>
      </c>
    </row>
    <row r="325" spans="1:42" x14ac:dyDescent="0.3">
      <c r="A325" s="3">
        <v>115</v>
      </c>
      <c r="B325" s="3" t="s">
        <v>74</v>
      </c>
      <c r="C325" s="10">
        <v>6</v>
      </c>
      <c r="D325" s="11">
        <v>44753</v>
      </c>
      <c r="E325" s="22">
        <v>44678</v>
      </c>
      <c r="F325" s="13">
        <v>35</v>
      </c>
      <c r="G325" s="14">
        <v>2</v>
      </c>
      <c r="H325" s="3"/>
      <c r="I325" s="10" t="s">
        <v>43</v>
      </c>
      <c r="J325" s="15">
        <v>442184.5344</v>
      </c>
      <c r="K325" s="15">
        <v>5811284.7580000004</v>
      </c>
      <c r="L325" s="15">
        <v>1.4562299999999999</v>
      </c>
      <c r="M325" s="15">
        <v>3541.07567875</v>
      </c>
      <c r="N325" s="15">
        <v>51.566206356661141</v>
      </c>
      <c r="O325" s="29">
        <v>0.125</v>
      </c>
      <c r="P325" s="15">
        <v>80.569720000000004</v>
      </c>
      <c r="Q325" s="15">
        <v>14.71194</v>
      </c>
      <c r="R325" s="15">
        <v>4.7183400000000004</v>
      </c>
      <c r="S325" s="15">
        <v>67.805220000000006</v>
      </c>
      <c r="T325" s="15">
        <v>149.03623999999999</v>
      </c>
      <c r="U325" s="15">
        <v>2.1860000000000001E-2</v>
      </c>
      <c r="V325" s="15">
        <v>849</v>
      </c>
      <c r="W325" s="15">
        <v>809</v>
      </c>
      <c r="X325" s="15">
        <v>1362</v>
      </c>
      <c r="Y325" s="15">
        <v>3782</v>
      </c>
      <c r="Z325" s="15">
        <f t="shared" si="70"/>
        <v>0.64757133522108468</v>
      </c>
      <c r="AA325" s="15">
        <f t="shared" si="71"/>
        <v>1.2951426704421694</v>
      </c>
      <c r="AB325" s="15">
        <f t="shared" si="72"/>
        <v>0.25472132657761398</v>
      </c>
      <c r="AC325" s="15">
        <f t="shared" si="73"/>
        <v>0.63334053120276401</v>
      </c>
      <c r="AD325" s="15">
        <f t="shared" si="74"/>
        <v>0.47045101088646968</v>
      </c>
      <c r="AE325" s="15">
        <f t="shared" si="75"/>
        <v>1.2983439890996751</v>
      </c>
      <c r="AF325" s="15">
        <f t="shared" si="76"/>
        <v>0.52711827488564578</v>
      </c>
      <c r="AG325" s="15">
        <f t="shared" si="77"/>
        <v>0.7860697826440628</v>
      </c>
      <c r="AH325" s="15">
        <f t="shared" si="78"/>
        <v>1.7767988252569751</v>
      </c>
      <c r="AI325" s="15">
        <f t="shared" si="79"/>
        <v>3.454652532391048</v>
      </c>
      <c r="AJ325" s="15">
        <f t="shared" si="80"/>
        <v>1.5426485738858655</v>
      </c>
      <c r="AK325" s="15">
        <f t="shared" si="81"/>
        <v>0.91427392147213504</v>
      </c>
      <c r="AL325" s="15">
        <f t="shared" si="82"/>
        <v>2.7767988252569751</v>
      </c>
      <c r="AM325" s="15">
        <f t="shared" si="83"/>
        <v>4.6749072929542645</v>
      </c>
      <c r="AN325" s="15">
        <v>109.399999999999</v>
      </c>
      <c r="AO325" s="15">
        <v>35930.75</v>
      </c>
      <c r="AP325" s="3">
        <v>75</v>
      </c>
    </row>
    <row r="326" spans="1:42" x14ac:dyDescent="0.3">
      <c r="A326" s="3" t="s">
        <v>75</v>
      </c>
      <c r="B326" s="3" t="s">
        <v>74</v>
      </c>
      <c r="C326" s="10">
        <v>6</v>
      </c>
      <c r="D326" s="11">
        <v>44753</v>
      </c>
      <c r="E326" s="22">
        <v>44678</v>
      </c>
      <c r="F326" s="13">
        <v>35</v>
      </c>
      <c r="G326" s="14">
        <v>2</v>
      </c>
      <c r="H326" s="3"/>
      <c r="I326" s="3" t="s">
        <v>45</v>
      </c>
      <c r="J326" s="15">
        <v>441889.4</v>
      </c>
      <c r="K326" s="15">
        <v>5811607.3700000001</v>
      </c>
      <c r="L326" s="15">
        <v>1.43364</v>
      </c>
      <c r="M326" s="15">
        <v>6880.1275712499992</v>
      </c>
      <c r="N326" s="15">
        <v>98.636260912468501</v>
      </c>
      <c r="O326" s="29">
        <v>0.1240000054240227</v>
      </c>
      <c r="P326" s="15">
        <v>74.732089999999999</v>
      </c>
      <c r="Q326" s="15">
        <v>20.19415</v>
      </c>
      <c r="R326" s="15">
        <v>5.07376</v>
      </c>
      <c r="S326" s="15">
        <v>75.464089999999999</v>
      </c>
      <c r="T326" s="15">
        <v>21.037960000000002</v>
      </c>
      <c r="U326" s="15">
        <v>3.4799999999999998E-2</v>
      </c>
      <c r="V326" s="15">
        <v>874</v>
      </c>
      <c r="W326" s="15">
        <v>756</v>
      </c>
      <c r="X326" s="15">
        <v>1239</v>
      </c>
      <c r="Y326" s="15">
        <v>4435</v>
      </c>
      <c r="Z326" s="15">
        <f t="shared" si="70"/>
        <v>0.70872664226545945</v>
      </c>
      <c r="AA326" s="15">
        <f t="shared" si="71"/>
        <v>1.4174532845309189</v>
      </c>
      <c r="AB326" s="15">
        <f t="shared" si="72"/>
        <v>0.24210526315789474</v>
      </c>
      <c r="AC326" s="15">
        <f t="shared" si="73"/>
        <v>0.67074778677717084</v>
      </c>
      <c r="AD326" s="15">
        <f t="shared" si="74"/>
        <v>0.56327106097990831</v>
      </c>
      <c r="AE326" s="15">
        <f t="shared" si="75"/>
        <v>1.471505823627288</v>
      </c>
      <c r="AF326" s="15">
        <f t="shared" si="76"/>
        <v>0.61568098632248125</v>
      </c>
      <c r="AG326" s="15">
        <f t="shared" si="77"/>
        <v>0.82952182464850921</v>
      </c>
      <c r="AH326" s="15">
        <f t="shared" si="78"/>
        <v>2.5794995964487488</v>
      </c>
      <c r="AI326" s="15">
        <f t="shared" si="79"/>
        <v>4.0743707093821513</v>
      </c>
      <c r="AJ326" s="15">
        <f t="shared" si="80"/>
        <v>1.8571345755952091</v>
      </c>
      <c r="AK326" s="15">
        <f t="shared" si="81"/>
        <v>1.2053868567762518</v>
      </c>
      <c r="AL326" s="15">
        <f t="shared" si="82"/>
        <v>3.5794995964487488</v>
      </c>
      <c r="AM326" s="15">
        <f t="shared" si="83"/>
        <v>5.8664021164021163</v>
      </c>
      <c r="AN326" s="15">
        <v>109.399999999999</v>
      </c>
      <c r="AO326" s="15">
        <v>35930.75</v>
      </c>
      <c r="AP326" s="3">
        <v>75</v>
      </c>
    </row>
    <row r="327" spans="1:42" x14ac:dyDescent="0.3">
      <c r="A327" s="3" t="s">
        <v>76</v>
      </c>
      <c r="B327" s="3" t="s">
        <v>74</v>
      </c>
      <c r="C327" s="10">
        <v>6</v>
      </c>
      <c r="D327" s="11">
        <v>44753</v>
      </c>
      <c r="E327" s="22">
        <v>44678</v>
      </c>
      <c r="F327" s="13">
        <v>35</v>
      </c>
      <c r="G327" s="14">
        <v>2</v>
      </c>
      <c r="H327" s="3"/>
      <c r="I327" s="3" t="s">
        <v>47</v>
      </c>
      <c r="J327" s="15">
        <v>441924.34</v>
      </c>
      <c r="K327" s="15">
        <v>5811626.6100000003</v>
      </c>
      <c r="L327" s="15">
        <v>1.3102799999999999</v>
      </c>
      <c r="M327" s="15">
        <v>6836.3830069999995</v>
      </c>
      <c r="N327" s="15">
        <v>89.575759264119583</v>
      </c>
      <c r="O327" s="29">
        <v>0.1370000094175339</v>
      </c>
      <c r="P327" s="15">
        <v>75.178190000000001</v>
      </c>
      <c r="Q327" s="15">
        <v>19.786960000000001</v>
      </c>
      <c r="R327" s="15">
        <v>5.03484</v>
      </c>
      <c r="S327" s="15">
        <v>74.206950000000006</v>
      </c>
      <c r="T327" s="15">
        <v>41.640169999999998</v>
      </c>
      <c r="U327" s="15">
        <v>3.0089999999999999E-2</v>
      </c>
      <c r="V327" s="15">
        <v>745</v>
      </c>
      <c r="W327" s="15">
        <v>639</v>
      </c>
      <c r="X327" s="15">
        <v>1111</v>
      </c>
      <c r="Y327" s="15">
        <v>4302</v>
      </c>
      <c r="Z327" s="15">
        <f t="shared" si="70"/>
        <v>0.74134790528233152</v>
      </c>
      <c r="AA327" s="15">
        <f t="shared" si="71"/>
        <v>1.482695810564663</v>
      </c>
      <c r="AB327" s="15">
        <f t="shared" si="72"/>
        <v>0.26971428571428574</v>
      </c>
      <c r="AC327" s="15">
        <f t="shared" si="73"/>
        <v>0.70477511392906678</v>
      </c>
      <c r="AD327" s="15">
        <f t="shared" si="74"/>
        <v>0.58950674302604844</v>
      </c>
      <c r="AE327" s="15">
        <f t="shared" si="75"/>
        <v>1.5689785148888049</v>
      </c>
      <c r="AF327" s="15">
        <f t="shared" si="76"/>
        <v>0.64582068407205018</v>
      </c>
      <c r="AG327" s="15">
        <f t="shared" si="77"/>
        <v>0.8514497346486678</v>
      </c>
      <c r="AH327" s="15">
        <f t="shared" si="78"/>
        <v>2.872187218721872</v>
      </c>
      <c r="AI327" s="15">
        <f t="shared" si="79"/>
        <v>4.7744966442953016</v>
      </c>
      <c r="AJ327" s="15">
        <f t="shared" si="80"/>
        <v>2.061479700514298</v>
      </c>
      <c r="AK327" s="15">
        <f t="shared" si="81"/>
        <v>1.3012200938618244</v>
      </c>
      <c r="AL327" s="15">
        <f t="shared" si="82"/>
        <v>3.872187218721872</v>
      </c>
      <c r="AM327" s="15">
        <f t="shared" si="83"/>
        <v>6.732394366197183</v>
      </c>
      <c r="AN327" s="15">
        <v>109.399999999999</v>
      </c>
      <c r="AO327" s="15">
        <v>35930.75</v>
      </c>
      <c r="AP327" s="3">
        <v>75</v>
      </c>
    </row>
    <row r="328" spans="1:42" x14ac:dyDescent="0.3">
      <c r="A328" s="3" t="s">
        <v>77</v>
      </c>
      <c r="B328" s="3" t="s">
        <v>74</v>
      </c>
      <c r="C328" s="10">
        <v>6</v>
      </c>
      <c r="D328" s="11">
        <v>44753</v>
      </c>
      <c r="E328" s="22">
        <v>44678</v>
      </c>
      <c r="F328" s="13">
        <v>35</v>
      </c>
      <c r="G328" s="14">
        <v>2</v>
      </c>
      <c r="H328" s="3"/>
      <c r="I328" s="3" t="s">
        <v>45</v>
      </c>
      <c r="J328" s="15">
        <v>439413.03</v>
      </c>
      <c r="K328" s="15">
        <v>5811215.8600000003</v>
      </c>
      <c r="L328" s="15">
        <v>1.35978</v>
      </c>
      <c r="M328" s="15">
        <v>4608.0600792500009</v>
      </c>
      <c r="N328" s="15">
        <v>62.659479345625662</v>
      </c>
      <c r="O328" s="29">
        <v>0.1550000011920929</v>
      </c>
      <c r="P328" s="15">
        <v>76.360159999999993</v>
      </c>
      <c r="Q328" s="15">
        <v>18.80988</v>
      </c>
      <c r="R328" s="15">
        <v>4.8299599999999998</v>
      </c>
      <c r="S328" s="15">
        <v>78.449740000000006</v>
      </c>
      <c r="T328" s="15">
        <v>246.79537999999999</v>
      </c>
      <c r="U328" s="15">
        <v>9.5099999999999994E-3</v>
      </c>
      <c r="V328" s="15">
        <v>860</v>
      </c>
      <c r="W328" s="15">
        <v>778</v>
      </c>
      <c r="X328" s="15">
        <v>1164</v>
      </c>
      <c r="Y328" s="15">
        <v>3823</v>
      </c>
      <c r="Z328" s="15">
        <f t="shared" si="70"/>
        <v>0.66181264942403828</v>
      </c>
      <c r="AA328" s="15">
        <f t="shared" si="71"/>
        <v>1.3236252988480766</v>
      </c>
      <c r="AB328" s="15">
        <f t="shared" si="72"/>
        <v>0.19876416065911431</v>
      </c>
      <c r="AC328" s="15">
        <f t="shared" si="73"/>
        <v>0.63271407217595554</v>
      </c>
      <c r="AD328" s="15">
        <f t="shared" si="74"/>
        <v>0.53318628433928217</v>
      </c>
      <c r="AE328" s="15">
        <f t="shared" si="75"/>
        <v>1.3375913691312904</v>
      </c>
      <c r="AF328" s="15">
        <f t="shared" si="76"/>
        <v>0.5779178439469681</v>
      </c>
      <c r="AG328" s="15">
        <f t="shared" si="77"/>
        <v>0.79647369822851033</v>
      </c>
      <c r="AH328" s="15">
        <f t="shared" si="78"/>
        <v>2.2843642611683848</v>
      </c>
      <c r="AI328" s="15">
        <f t="shared" si="79"/>
        <v>3.445348837209302</v>
      </c>
      <c r="AJ328" s="15">
        <f t="shared" si="80"/>
        <v>1.6094273668680741</v>
      </c>
      <c r="AK328" s="15">
        <f t="shared" si="81"/>
        <v>1.1036266091798532</v>
      </c>
      <c r="AL328" s="15">
        <f t="shared" si="82"/>
        <v>3.2843642611683848</v>
      </c>
      <c r="AM328" s="15">
        <f t="shared" si="83"/>
        <v>4.9138817480719794</v>
      </c>
      <c r="AN328" s="15">
        <v>109.399999999999</v>
      </c>
      <c r="AO328" s="15">
        <v>35930.75</v>
      </c>
      <c r="AP328" s="3">
        <v>75</v>
      </c>
    </row>
    <row r="329" spans="1:42" x14ac:dyDescent="0.3">
      <c r="A329" s="3" t="s">
        <v>78</v>
      </c>
      <c r="B329" s="3" t="s">
        <v>74</v>
      </c>
      <c r="C329" s="10">
        <v>6</v>
      </c>
      <c r="D329" s="11">
        <v>44753</v>
      </c>
      <c r="E329" s="22">
        <v>44678</v>
      </c>
      <c r="F329" s="13">
        <v>35</v>
      </c>
      <c r="G329" s="14">
        <v>2</v>
      </c>
      <c r="H329" s="3"/>
      <c r="I329" s="3" t="s">
        <v>47</v>
      </c>
      <c r="J329" s="15">
        <v>439408.44</v>
      </c>
      <c r="K329" s="15">
        <v>5811180.3499999996</v>
      </c>
      <c r="L329" s="15">
        <v>1.26278</v>
      </c>
      <c r="M329" s="15">
        <v>5071.3788235000002</v>
      </c>
      <c r="N329" s="15">
        <v>64.040357507393296</v>
      </c>
      <c r="O329" s="29">
        <v>0.15000000596046451</v>
      </c>
      <c r="P329" s="15">
        <v>73.796689999999998</v>
      </c>
      <c r="Q329" s="15">
        <v>20.754359999999998</v>
      </c>
      <c r="R329" s="15">
        <v>5.44895</v>
      </c>
      <c r="S329" s="15">
        <v>78.572140000000005</v>
      </c>
      <c r="T329" s="15">
        <v>288.43932999999998</v>
      </c>
      <c r="U329" s="15">
        <v>1.5810000000000001E-2</v>
      </c>
      <c r="V329" s="15">
        <v>756</v>
      </c>
      <c r="W329" s="15">
        <v>635</v>
      </c>
      <c r="X329" s="15">
        <v>1073</v>
      </c>
      <c r="Y329" s="15">
        <v>3771</v>
      </c>
      <c r="Z329" s="15">
        <f t="shared" si="70"/>
        <v>0.7117566954153427</v>
      </c>
      <c r="AA329" s="15">
        <f t="shared" si="71"/>
        <v>1.4235133908306854</v>
      </c>
      <c r="AB329" s="15">
        <f t="shared" si="72"/>
        <v>0.25644028103044497</v>
      </c>
      <c r="AC329" s="15">
        <f t="shared" si="73"/>
        <v>0.66600397614314111</v>
      </c>
      <c r="AD329" s="15">
        <f t="shared" si="74"/>
        <v>0.55697770437654825</v>
      </c>
      <c r="AE329" s="15">
        <f t="shared" si="75"/>
        <v>1.4803625377643503</v>
      </c>
      <c r="AF329" s="15">
        <f t="shared" si="76"/>
        <v>0.61234679981842943</v>
      </c>
      <c r="AG329" s="15">
        <f t="shared" si="77"/>
        <v>0.83159108361815015</v>
      </c>
      <c r="AH329" s="15">
        <f t="shared" si="78"/>
        <v>2.5144454799627214</v>
      </c>
      <c r="AI329" s="15">
        <f t="shared" si="79"/>
        <v>3.9880952380952381</v>
      </c>
      <c r="AJ329" s="15">
        <f t="shared" si="80"/>
        <v>1.874851803832684</v>
      </c>
      <c r="AK329" s="15">
        <f t="shared" si="81"/>
        <v>1.183423031383801</v>
      </c>
      <c r="AL329" s="15">
        <f t="shared" si="82"/>
        <v>3.5144454799627214</v>
      </c>
      <c r="AM329" s="15">
        <f t="shared" si="83"/>
        <v>5.9385826771653543</v>
      </c>
      <c r="AN329" s="15">
        <v>109.399999999999</v>
      </c>
      <c r="AO329" s="15">
        <v>35930.75</v>
      </c>
      <c r="AP329" s="3">
        <v>75</v>
      </c>
    </row>
    <row r="330" spans="1:42" x14ac:dyDescent="0.3">
      <c r="A330" s="3">
        <v>12</v>
      </c>
      <c r="B330" s="3" t="s">
        <v>74</v>
      </c>
      <c r="C330" s="10">
        <v>6</v>
      </c>
      <c r="D330" s="11">
        <v>44760</v>
      </c>
      <c r="E330" s="22">
        <v>44678</v>
      </c>
      <c r="F330" s="13">
        <v>56</v>
      </c>
      <c r="G330" s="14">
        <v>2</v>
      </c>
      <c r="H330" s="3"/>
      <c r="I330" s="10" t="s">
        <v>43</v>
      </c>
      <c r="J330" s="15">
        <v>441197.72</v>
      </c>
      <c r="K330" s="15">
        <v>5811033.8499999996</v>
      </c>
      <c r="L330" s="15">
        <v>1.22119</v>
      </c>
      <c r="M330" s="15">
        <v>6813.2752242500001</v>
      </c>
      <c r="N330" s="15">
        <v>83.203035711018572</v>
      </c>
      <c r="O330" s="29">
        <v>0.16300000250339511</v>
      </c>
      <c r="P330" s="15">
        <v>70.392390000000006</v>
      </c>
      <c r="Q330" s="15">
        <v>21.07208</v>
      </c>
      <c r="R330" s="15">
        <v>8.5355399999999992</v>
      </c>
      <c r="S330" s="15">
        <v>81.020200000000003</v>
      </c>
      <c r="T330" s="15">
        <v>141.34658999999999</v>
      </c>
      <c r="U330" s="15">
        <v>1.6E-2</v>
      </c>
      <c r="V330" s="15">
        <v>578</v>
      </c>
      <c r="W330" s="15">
        <v>424</v>
      </c>
      <c r="X330" s="15">
        <v>864.99999999999989</v>
      </c>
      <c r="Y330" s="15">
        <v>4227</v>
      </c>
      <c r="Z330" s="15">
        <f t="shared" si="70"/>
        <v>0.81767361857665022</v>
      </c>
      <c r="AA330" s="15">
        <f t="shared" si="71"/>
        <v>1.6353472371533004</v>
      </c>
      <c r="AB330" s="15">
        <f t="shared" si="72"/>
        <v>0.3421256788207912</v>
      </c>
      <c r="AC330" s="15">
        <f t="shared" si="73"/>
        <v>0.75941727367325706</v>
      </c>
      <c r="AD330" s="15">
        <f t="shared" si="74"/>
        <v>0.66025137470542028</v>
      </c>
      <c r="AE330" s="15">
        <f t="shared" si="75"/>
        <v>1.8124714046057646</v>
      </c>
      <c r="AF330" s="15">
        <f t="shared" si="76"/>
        <v>0.7228552999354978</v>
      </c>
      <c r="AG330" s="15">
        <f t="shared" si="77"/>
        <v>0.89968177732680488</v>
      </c>
      <c r="AH330" s="15">
        <f t="shared" si="78"/>
        <v>3.8867052023121396</v>
      </c>
      <c r="AI330" s="15">
        <f t="shared" si="79"/>
        <v>6.3131487889273359</v>
      </c>
      <c r="AJ330" s="15">
        <f t="shared" si="80"/>
        <v>2.708134484380015</v>
      </c>
      <c r="AK330" s="15">
        <f t="shared" si="81"/>
        <v>1.6019370939276296</v>
      </c>
      <c r="AL330" s="15">
        <f t="shared" si="82"/>
        <v>4.8867052023121396</v>
      </c>
      <c r="AM330" s="15">
        <f t="shared" si="83"/>
        <v>9.9693396226415096</v>
      </c>
      <c r="AN330" s="15">
        <v>111.4</v>
      </c>
      <c r="AO330" s="15">
        <v>39432.750000000007</v>
      </c>
      <c r="AP330" s="3">
        <v>82</v>
      </c>
    </row>
    <row r="331" spans="1:42" x14ac:dyDescent="0.3">
      <c r="A331" s="3">
        <v>40</v>
      </c>
      <c r="B331" s="3" t="s">
        <v>74</v>
      </c>
      <c r="C331" s="10">
        <v>6</v>
      </c>
      <c r="D331" s="11">
        <v>44760</v>
      </c>
      <c r="E331" s="22">
        <v>44678</v>
      </c>
      <c r="F331" s="13">
        <v>48</v>
      </c>
      <c r="G331" s="14">
        <v>2</v>
      </c>
      <c r="H331" s="3"/>
      <c r="I331" s="10" t="s">
        <v>43</v>
      </c>
      <c r="J331" s="15">
        <v>441422.38</v>
      </c>
      <c r="K331" s="15">
        <v>5811041.3200000003</v>
      </c>
      <c r="L331" s="15">
        <v>0.84109999999999996</v>
      </c>
      <c r="M331" s="15">
        <v>2695.5380942500001</v>
      </c>
      <c r="N331" s="15">
        <v>22.67217091073675</v>
      </c>
      <c r="O331" s="29">
        <v>0.20900000631809229</v>
      </c>
      <c r="P331" s="15">
        <v>74.446889999999996</v>
      </c>
      <c r="Q331" s="15">
        <v>18.622990000000001</v>
      </c>
      <c r="R331" s="15">
        <v>6.93011</v>
      </c>
      <c r="S331" s="15">
        <v>74.220240000000004</v>
      </c>
      <c r="T331" s="15">
        <v>111.03436000000001</v>
      </c>
      <c r="U331" s="15">
        <v>3.4799999999999998E-2</v>
      </c>
      <c r="V331" s="15">
        <v>743</v>
      </c>
      <c r="W331" s="15">
        <v>704.99999999999989</v>
      </c>
      <c r="X331" s="15">
        <v>1264.0000000000002</v>
      </c>
      <c r="Y331" s="15">
        <v>3501</v>
      </c>
      <c r="Z331" s="15">
        <f t="shared" si="70"/>
        <v>0.6647646219686163</v>
      </c>
      <c r="AA331" s="15">
        <f t="shared" si="71"/>
        <v>1.3295292439372326</v>
      </c>
      <c r="AB331" s="15">
        <f t="shared" si="72"/>
        <v>0.28390045708481482</v>
      </c>
      <c r="AC331" s="15">
        <f t="shared" si="73"/>
        <v>0.64985862393967952</v>
      </c>
      <c r="AD331" s="15">
        <f t="shared" si="74"/>
        <v>0.46946484784889819</v>
      </c>
      <c r="AE331" s="15">
        <f t="shared" si="75"/>
        <v>1.3457835964574507</v>
      </c>
      <c r="AF331" s="15">
        <f t="shared" si="76"/>
        <v>0.53185924869234424</v>
      </c>
      <c r="AG331" s="15">
        <f t="shared" si="77"/>
        <v>0.79860599336461746</v>
      </c>
      <c r="AH331" s="15">
        <f t="shared" si="78"/>
        <v>1.7697784810126578</v>
      </c>
      <c r="AI331" s="15">
        <f t="shared" si="79"/>
        <v>3.7119784656796773</v>
      </c>
      <c r="AJ331" s="15">
        <f t="shared" si="80"/>
        <v>1.623708164317492</v>
      </c>
      <c r="AK331" s="15">
        <f t="shared" si="81"/>
        <v>0.91150907034151973</v>
      </c>
      <c r="AL331" s="15">
        <f t="shared" si="82"/>
        <v>2.7697784810126578</v>
      </c>
      <c r="AM331" s="15">
        <f t="shared" si="83"/>
        <v>4.9659574468085115</v>
      </c>
      <c r="AN331" s="15">
        <v>111.4</v>
      </c>
      <c r="AO331" s="15">
        <v>39432.750000000007</v>
      </c>
      <c r="AP331" s="3">
        <v>82</v>
      </c>
    </row>
    <row r="332" spans="1:42" x14ac:dyDescent="0.3">
      <c r="A332" s="3">
        <v>66</v>
      </c>
      <c r="B332" s="3" t="s">
        <v>74</v>
      </c>
      <c r="C332" s="10">
        <v>6</v>
      </c>
      <c r="D332" s="11">
        <v>44760</v>
      </c>
      <c r="E332" s="22">
        <v>44678</v>
      </c>
      <c r="F332" s="13">
        <v>56</v>
      </c>
      <c r="G332" s="14">
        <v>2</v>
      </c>
      <c r="H332" s="3"/>
      <c r="I332" s="10" t="s">
        <v>43</v>
      </c>
      <c r="J332" s="15">
        <v>441628.37</v>
      </c>
      <c r="K332" s="15">
        <v>5811224.9699999997</v>
      </c>
      <c r="L332" s="15">
        <v>1.0969800000000001</v>
      </c>
      <c r="M332" s="15">
        <v>7014.0096632499999</v>
      </c>
      <c r="N332" s="15">
        <v>76.942283203919843</v>
      </c>
      <c r="O332" s="29">
        <v>7.5000002980232239E-2</v>
      </c>
      <c r="P332" s="15">
        <v>80.418400000000005</v>
      </c>
      <c r="Q332" s="15">
        <v>14.8118</v>
      </c>
      <c r="R332" s="15">
        <v>4.7698</v>
      </c>
      <c r="S332" s="15">
        <v>70.503010000000003</v>
      </c>
      <c r="T332" s="15">
        <v>84.800319999999999</v>
      </c>
      <c r="U332" s="15">
        <v>4.1390000000000003E-2</v>
      </c>
      <c r="V332" s="15">
        <v>776</v>
      </c>
      <c r="W332" s="15">
        <v>806.99999999999989</v>
      </c>
      <c r="X332" s="15">
        <v>1222</v>
      </c>
      <c r="Y332" s="15">
        <v>3456</v>
      </c>
      <c r="Z332" s="15">
        <f t="shared" si="70"/>
        <v>0.62139338494018292</v>
      </c>
      <c r="AA332" s="15">
        <f t="shared" si="71"/>
        <v>1.2427867698803658</v>
      </c>
      <c r="AB332" s="15">
        <f t="shared" si="72"/>
        <v>0.20453425332676201</v>
      </c>
      <c r="AC332" s="15">
        <f t="shared" si="73"/>
        <v>0.63327032136105865</v>
      </c>
      <c r="AD332" s="15">
        <f t="shared" si="74"/>
        <v>0.47755451047456177</v>
      </c>
      <c r="AE332" s="15">
        <f t="shared" si="75"/>
        <v>1.2277985835589011</v>
      </c>
      <c r="AF332" s="15">
        <f t="shared" si="76"/>
        <v>0.52404410039878024</v>
      </c>
      <c r="AG332" s="15">
        <f t="shared" si="77"/>
        <v>0.7664671592515333</v>
      </c>
      <c r="AH332" s="15">
        <f t="shared" si="78"/>
        <v>1.828150572831424</v>
      </c>
      <c r="AI332" s="15">
        <f t="shared" si="79"/>
        <v>3.4536082474226806</v>
      </c>
      <c r="AJ332" s="15">
        <f t="shared" si="80"/>
        <v>1.42819505361156</v>
      </c>
      <c r="AK332" s="15">
        <f t="shared" si="81"/>
        <v>0.93436692572152857</v>
      </c>
      <c r="AL332" s="15">
        <f t="shared" si="82"/>
        <v>2.828150572831424</v>
      </c>
      <c r="AM332" s="15">
        <f t="shared" si="83"/>
        <v>4.2825278810408927</v>
      </c>
      <c r="AN332" s="15">
        <v>111.4</v>
      </c>
      <c r="AO332" s="15">
        <v>39432.75</v>
      </c>
      <c r="AP332" s="3">
        <v>82</v>
      </c>
    </row>
    <row r="333" spans="1:42" x14ac:dyDescent="0.3">
      <c r="A333" s="3">
        <v>76</v>
      </c>
      <c r="B333" s="3" t="s">
        <v>74</v>
      </c>
      <c r="C333" s="10">
        <v>6</v>
      </c>
      <c r="D333" s="11">
        <v>44760</v>
      </c>
      <c r="E333" s="22">
        <v>44678</v>
      </c>
      <c r="F333" s="13">
        <v>48</v>
      </c>
      <c r="G333" s="14">
        <v>2</v>
      </c>
      <c r="H333" s="3"/>
      <c r="I333" s="10" t="s">
        <v>43</v>
      </c>
      <c r="J333" s="15">
        <v>441716.99</v>
      </c>
      <c r="K333" s="15">
        <v>5811073.4299999997</v>
      </c>
      <c r="L333" s="15">
        <v>1.1113299999999999</v>
      </c>
      <c r="M333" s="15">
        <v>3121.37875175</v>
      </c>
      <c r="N333" s="15">
        <v>34.688818481823283</v>
      </c>
      <c r="O333" s="29">
        <v>0.11000000685453409</v>
      </c>
      <c r="P333" s="15">
        <v>73.050470000000004</v>
      </c>
      <c r="Q333" s="15">
        <v>19.478899999999999</v>
      </c>
      <c r="R333" s="15">
        <v>7.4706299999999999</v>
      </c>
      <c r="S333" s="15">
        <v>72.747699999999995</v>
      </c>
      <c r="T333" s="15">
        <v>38.653410000000001</v>
      </c>
      <c r="U333" s="15">
        <v>1.6E-2</v>
      </c>
      <c r="V333" s="15">
        <v>1007</v>
      </c>
      <c r="W333" s="15">
        <v>1125</v>
      </c>
      <c r="X333" s="15">
        <v>1618</v>
      </c>
      <c r="Y333" s="15">
        <v>3453</v>
      </c>
      <c r="Z333" s="15">
        <f t="shared" si="70"/>
        <v>0.50851900393184801</v>
      </c>
      <c r="AA333" s="15">
        <f t="shared" si="71"/>
        <v>1.017038007863696</v>
      </c>
      <c r="AB333" s="15">
        <f t="shared" si="72"/>
        <v>0.17973022238425082</v>
      </c>
      <c r="AC333" s="15">
        <f t="shared" si="73"/>
        <v>0.54843049327354265</v>
      </c>
      <c r="AD333" s="15">
        <f t="shared" si="74"/>
        <v>0.36186156576612111</v>
      </c>
      <c r="AE333" s="15">
        <f t="shared" si="75"/>
        <v>0.94572635684107897</v>
      </c>
      <c r="AF333" s="15">
        <f t="shared" si="76"/>
        <v>0.40083005679335953</v>
      </c>
      <c r="AG333" s="15">
        <f t="shared" si="77"/>
        <v>0.6741645429028722</v>
      </c>
      <c r="AH333" s="15">
        <f t="shared" si="78"/>
        <v>1.1341161928306551</v>
      </c>
      <c r="AI333" s="15">
        <f t="shared" si="79"/>
        <v>2.4289970208540219</v>
      </c>
      <c r="AJ333" s="15">
        <f t="shared" si="80"/>
        <v>1.02581446932164</v>
      </c>
      <c r="AK333" s="15">
        <f t="shared" si="81"/>
        <v>0.64061927952444031</v>
      </c>
      <c r="AL333" s="15">
        <f t="shared" si="82"/>
        <v>2.1341161928306551</v>
      </c>
      <c r="AM333" s="15">
        <f t="shared" si="83"/>
        <v>3.0693333333333332</v>
      </c>
      <c r="AN333" s="15">
        <v>111.4</v>
      </c>
      <c r="AO333" s="15">
        <v>39432.75</v>
      </c>
      <c r="AP333" s="3">
        <v>82</v>
      </c>
    </row>
    <row r="334" spans="1:42" x14ac:dyDescent="0.3">
      <c r="A334" s="3">
        <v>95</v>
      </c>
      <c r="B334" s="3" t="s">
        <v>74</v>
      </c>
      <c r="C334" s="10">
        <v>6</v>
      </c>
      <c r="D334" s="11">
        <v>44760</v>
      </c>
      <c r="E334" s="22">
        <v>44678</v>
      </c>
      <c r="F334" s="13">
        <v>56</v>
      </c>
      <c r="G334" s="14">
        <v>2</v>
      </c>
      <c r="H334" s="3"/>
      <c r="I334" s="10" t="s">
        <v>43</v>
      </c>
      <c r="J334" s="15">
        <v>441915.9</v>
      </c>
      <c r="K334" s="15">
        <v>5811238.96</v>
      </c>
      <c r="L334" s="15">
        <v>1.3055000000000001</v>
      </c>
      <c r="M334" s="15">
        <v>5609.6181557500004</v>
      </c>
      <c r="N334" s="15">
        <v>73.23356502331626</v>
      </c>
      <c r="O334" s="29">
        <v>6.4000003039836884E-2</v>
      </c>
      <c r="P334" s="15">
        <v>80.144130000000004</v>
      </c>
      <c r="Q334" s="15">
        <v>14.99236</v>
      </c>
      <c r="R334" s="15">
        <v>4.8635000000000002</v>
      </c>
      <c r="S334" s="15">
        <v>70.347790000000003</v>
      </c>
      <c r="T334" s="15">
        <v>165.95348000000001</v>
      </c>
      <c r="U334" s="15">
        <v>1.031E-2</v>
      </c>
      <c r="V334" s="15">
        <v>1023</v>
      </c>
      <c r="W334" s="15">
        <v>1162</v>
      </c>
      <c r="X334" s="15">
        <v>1702</v>
      </c>
      <c r="Y334" s="15">
        <v>3134</v>
      </c>
      <c r="Z334" s="15">
        <f t="shared" si="70"/>
        <v>0.45903165735567969</v>
      </c>
      <c r="AA334" s="15">
        <f t="shared" si="71"/>
        <v>0.91806331471135938</v>
      </c>
      <c r="AB334" s="15">
        <f t="shared" si="72"/>
        <v>0.18854748603351956</v>
      </c>
      <c r="AC334" s="15">
        <f t="shared" si="73"/>
        <v>0.50781813808034637</v>
      </c>
      <c r="AD334" s="15">
        <f t="shared" si="74"/>
        <v>0.29611248966087678</v>
      </c>
      <c r="AE334" s="15">
        <f t="shared" si="75"/>
        <v>0.83223606468820699</v>
      </c>
      <c r="AF334" s="15">
        <f t="shared" si="76"/>
        <v>0.33333333333333331</v>
      </c>
      <c r="AG334" s="15">
        <f t="shared" si="77"/>
        <v>0.6291906015017048</v>
      </c>
      <c r="AH334" s="15">
        <f t="shared" si="78"/>
        <v>0.84136310223266753</v>
      </c>
      <c r="AI334" s="15">
        <f t="shared" si="79"/>
        <v>2.0635386119257086</v>
      </c>
      <c r="AJ334" s="15">
        <f t="shared" si="80"/>
        <v>0.882615825609117</v>
      </c>
      <c r="AK334" s="15">
        <f t="shared" si="81"/>
        <v>0.49913737879557168</v>
      </c>
      <c r="AL334" s="15">
        <f t="shared" si="82"/>
        <v>1.8413631022326675</v>
      </c>
      <c r="AM334" s="15">
        <f t="shared" si="83"/>
        <v>2.6970740103270225</v>
      </c>
      <c r="AN334" s="15">
        <v>111.4</v>
      </c>
      <c r="AO334" s="15">
        <v>39432.75</v>
      </c>
      <c r="AP334" s="3">
        <v>82</v>
      </c>
    </row>
    <row r="335" spans="1:42" x14ac:dyDescent="0.3">
      <c r="A335" s="3">
        <v>115</v>
      </c>
      <c r="B335" s="3" t="s">
        <v>74</v>
      </c>
      <c r="C335" s="10">
        <v>6</v>
      </c>
      <c r="D335" s="11">
        <v>44760</v>
      </c>
      <c r="E335" s="22">
        <v>44678</v>
      </c>
      <c r="F335" s="13">
        <v>48</v>
      </c>
      <c r="G335" s="14">
        <v>2</v>
      </c>
      <c r="H335" s="3"/>
      <c r="I335" s="10" t="s">
        <v>43</v>
      </c>
      <c r="J335" s="15">
        <v>442182.65</v>
      </c>
      <c r="K335" s="15">
        <v>5811284.1600000001</v>
      </c>
      <c r="L335" s="15">
        <v>1.16134</v>
      </c>
      <c r="M335" s="15">
        <v>3500.620396249999</v>
      </c>
      <c r="N335" s="15">
        <v>40.654104909809753</v>
      </c>
      <c r="O335" s="29">
        <v>7.5000002980232239E-2</v>
      </c>
      <c r="P335" s="15">
        <v>80.599969999999999</v>
      </c>
      <c r="Q335" s="15">
        <v>14.69196</v>
      </c>
      <c r="R335" s="15">
        <v>4.7080700000000002</v>
      </c>
      <c r="S335" s="15">
        <v>67.805220000000006</v>
      </c>
      <c r="T335" s="15">
        <v>111.04382</v>
      </c>
      <c r="U335" s="15">
        <v>1.7409999999999998E-2</v>
      </c>
      <c r="V335" s="15">
        <v>861</v>
      </c>
      <c r="W335" s="15">
        <v>832</v>
      </c>
      <c r="X335" s="15">
        <v>1405.0000000000002</v>
      </c>
      <c r="Y335" s="15">
        <v>3363</v>
      </c>
      <c r="Z335" s="15">
        <f t="shared" si="70"/>
        <v>0.60333730631704408</v>
      </c>
      <c r="AA335" s="15">
        <f t="shared" si="71"/>
        <v>1.2066746126340882</v>
      </c>
      <c r="AB335" s="15">
        <f t="shared" si="72"/>
        <v>0.25614662494412171</v>
      </c>
      <c r="AC335" s="15">
        <f t="shared" si="73"/>
        <v>0.59232954545454541</v>
      </c>
      <c r="AD335" s="15">
        <f t="shared" si="74"/>
        <v>0.41065436241610731</v>
      </c>
      <c r="AE335" s="15">
        <f t="shared" si="75"/>
        <v>1.180327563050291</v>
      </c>
      <c r="AF335" s="15">
        <f t="shared" si="76"/>
        <v>0.46674612634088197</v>
      </c>
      <c r="AG335" s="15">
        <f t="shared" si="77"/>
        <v>0.75257415904025038</v>
      </c>
      <c r="AH335" s="15">
        <f t="shared" si="78"/>
        <v>1.3935943060498217</v>
      </c>
      <c r="AI335" s="15">
        <f t="shared" si="79"/>
        <v>2.9059233449477353</v>
      </c>
      <c r="AJ335" s="15">
        <f t="shared" si="80"/>
        <v>1.3547666570513974</v>
      </c>
      <c r="AK335" s="15">
        <f t="shared" si="81"/>
        <v>0.75649559233190977</v>
      </c>
      <c r="AL335" s="15">
        <f t="shared" si="82"/>
        <v>2.3935943060498217</v>
      </c>
      <c r="AM335" s="15">
        <f t="shared" si="83"/>
        <v>4.0420673076923075</v>
      </c>
      <c r="AN335" s="15">
        <v>111.4</v>
      </c>
      <c r="AO335" s="15">
        <v>39432.75</v>
      </c>
      <c r="AP335" s="3">
        <v>82</v>
      </c>
    </row>
    <row r="336" spans="1:42" x14ac:dyDescent="0.3">
      <c r="A336" s="3" t="s">
        <v>75</v>
      </c>
      <c r="B336" s="3" t="s">
        <v>74</v>
      </c>
      <c r="C336" s="10">
        <v>6</v>
      </c>
      <c r="D336" s="11">
        <v>44760</v>
      </c>
      <c r="E336" s="22">
        <v>44678</v>
      </c>
      <c r="F336" s="13">
        <v>65</v>
      </c>
      <c r="G336" s="14">
        <v>2</v>
      </c>
      <c r="H336" s="3"/>
      <c r="I336" s="3" t="s">
        <v>45</v>
      </c>
      <c r="J336" s="15">
        <v>441889.92</v>
      </c>
      <c r="K336" s="15">
        <v>5811608.0300000003</v>
      </c>
      <c r="L336" s="15">
        <v>1.38605</v>
      </c>
      <c r="M336" s="15">
        <v>11124.89848475</v>
      </c>
      <c r="N336" s="15">
        <v>154.19665544787739</v>
      </c>
      <c r="O336" s="29">
        <v>9.1000005602836609E-2</v>
      </c>
      <c r="P336" s="15">
        <v>74.848010000000002</v>
      </c>
      <c r="Q336" s="15">
        <v>20.119389999999999</v>
      </c>
      <c r="R336" s="15">
        <v>5.0326000000000004</v>
      </c>
      <c r="S336" s="15">
        <v>75.464089999999999</v>
      </c>
      <c r="T336" s="15">
        <v>28.60934</v>
      </c>
      <c r="U336" s="15">
        <v>3.1309999999999998E-2</v>
      </c>
      <c r="V336" s="15">
        <v>801.99999999999989</v>
      </c>
      <c r="W336" s="15">
        <v>716</v>
      </c>
      <c r="X336" s="15">
        <v>1194</v>
      </c>
      <c r="Y336" s="15">
        <v>4174</v>
      </c>
      <c r="Z336" s="15">
        <f t="shared" si="70"/>
        <v>0.70715746421267889</v>
      </c>
      <c r="AA336" s="15">
        <f t="shared" si="71"/>
        <v>1.4143149284253578</v>
      </c>
      <c r="AB336" s="15">
        <f t="shared" si="72"/>
        <v>0.25026178010471206</v>
      </c>
      <c r="AC336" s="15">
        <f t="shared" si="73"/>
        <v>0.67765273311897101</v>
      </c>
      <c r="AD336" s="15">
        <f t="shared" si="74"/>
        <v>0.55514157973174372</v>
      </c>
      <c r="AE336" s="15">
        <f t="shared" si="75"/>
        <v>1.466895170869108</v>
      </c>
      <c r="AF336" s="15">
        <f t="shared" si="76"/>
        <v>0.60940695296523517</v>
      </c>
      <c r="AG336" s="15">
        <f t="shared" si="77"/>
        <v>0.82844488213231671</v>
      </c>
      <c r="AH336" s="15">
        <f t="shared" si="78"/>
        <v>2.4958123953098825</v>
      </c>
      <c r="AI336" s="15">
        <f t="shared" si="79"/>
        <v>4.2044887780548637</v>
      </c>
      <c r="AJ336" s="15">
        <f t="shared" si="80"/>
        <v>1.8480514089500129</v>
      </c>
      <c r="AK336" s="15">
        <f t="shared" si="81"/>
        <v>1.1770850588833397</v>
      </c>
      <c r="AL336" s="15">
        <f t="shared" si="82"/>
        <v>3.4958123953098825</v>
      </c>
      <c r="AM336" s="15">
        <f t="shared" si="83"/>
        <v>5.8296089385474863</v>
      </c>
      <c r="AN336" s="15">
        <v>111.4</v>
      </c>
      <c r="AO336" s="15">
        <v>39432.75</v>
      </c>
      <c r="AP336" s="3">
        <v>82</v>
      </c>
    </row>
    <row r="337" spans="1:42" x14ac:dyDescent="0.3">
      <c r="A337" s="3" t="s">
        <v>76</v>
      </c>
      <c r="B337" s="3" t="s">
        <v>74</v>
      </c>
      <c r="C337" s="10">
        <v>6</v>
      </c>
      <c r="D337" s="11">
        <v>44760</v>
      </c>
      <c r="E337" s="22">
        <v>44678</v>
      </c>
      <c r="F337" s="13">
        <v>65</v>
      </c>
      <c r="G337" s="14">
        <v>2</v>
      </c>
      <c r="H337" s="3"/>
      <c r="I337" s="3" t="s">
        <v>47</v>
      </c>
      <c r="J337" s="15">
        <v>441925.61</v>
      </c>
      <c r="K337" s="15">
        <v>5811618.5499999998</v>
      </c>
      <c r="L337" s="15">
        <v>1.2242200000000001</v>
      </c>
      <c r="M337" s="15">
        <v>9668.6800415000016</v>
      </c>
      <c r="N337" s="15">
        <v>118.3659148040513</v>
      </c>
      <c r="O337" s="29">
        <v>8.6000002920627594E-2</v>
      </c>
      <c r="P337" s="15">
        <v>75.059830000000005</v>
      </c>
      <c r="Q337" s="15">
        <v>19.883870000000002</v>
      </c>
      <c r="R337" s="15">
        <v>5.0563000000000002</v>
      </c>
      <c r="S337" s="15">
        <v>74.384119999999996</v>
      </c>
      <c r="T337" s="15">
        <v>41.731360000000002</v>
      </c>
      <c r="U337" s="15">
        <v>6.1879999999999998E-2</v>
      </c>
      <c r="V337" s="15">
        <v>687</v>
      </c>
      <c r="W337" s="15">
        <v>599</v>
      </c>
      <c r="X337" s="15">
        <v>1126</v>
      </c>
      <c r="Y337" s="15">
        <v>4032</v>
      </c>
      <c r="Z337" s="15">
        <f t="shared" si="70"/>
        <v>0.74130857266249195</v>
      </c>
      <c r="AA337" s="15">
        <f t="shared" si="71"/>
        <v>1.4826171453249839</v>
      </c>
      <c r="AB337" s="15">
        <f t="shared" si="72"/>
        <v>0.30550724637681159</v>
      </c>
      <c r="AC337" s="15">
        <f t="shared" si="73"/>
        <v>0.70883661792752706</v>
      </c>
      <c r="AD337" s="15">
        <f t="shared" si="74"/>
        <v>0.56339666537417599</v>
      </c>
      <c r="AE337" s="15">
        <f t="shared" si="75"/>
        <v>1.5688407121705115</v>
      </c>
      <c r="AF337" s="15">
        <f t="shared" si="76"/>
        <v>0.6275102569639387</v>
      </c>
      <c r="AG337" s="15">
        <f t="shared" si="77"/>
        <v>0.85142280480977206</v>
      </c>
      <c r="AH337" s="15">
        <f t="shared" si="78"/>
        <v>2.580817051509769</v>
      </c>
      <c r="AI337" s="15">
        <f t="shared" si="79"/>
        <v>4.8689956331877733</v>
      </c>
      <c r="AJ337" s="15">
        <f t="shared" si="80"/>
        <v>2.0612136115659463</v>
      </c>
      <c r="AK337" s="15">
        <f t="shared" si="81"/>
        <v>1.2058290595110972</v>
      </c>
      <c r="AL337" s="15">
        <f t="shared" si="82"/>
        <v>3.580817051509769</v>
      </c>
      <c r="AM337" s="15">
        <f t="shared" si="83"/>
        <v>6.7312186978297159</v>
      </c>
      <c r="AN337" s="15">
        <v>111.4</v>
      </c>
      <c r="AO337" s="15">
        <v>39432.75</v>
      </c>
      <c r="AP337" s="3">
        <v>82</v>
      </c>
    </row>
    <row r="338" spans="1:42" x14ac:dyDescent="0.3">
      <c r="A338" s="3" t="s">
        <v>77</v>
      </c>
      <c r="B338" s="3" t="s">
        <v>74</v>
      </c>
      <c r="C338" s="10">
        <v>6</v>
      </c>
      <c r="D338" s="11">
        <v>44760</v>
      </c>
      <c r="E338" s="22">
        <v>44678</v>
      </c>
      <c r="F338" s="13">
        <v>62</v>
      </c>
      <c r="G338" s="14">
        <v>2</v>
      </c>
      <c r="H338" s="3"/>
      <c r="I338" s="3" t="s">
        <v>45</v>
      </c>
      <c r="J338" s="15">
        <v>439403.26</v>
      </c>
      <c r="K338" s="15">
        <v>5811217.1100000003</v>
      </c>
      <c r="L338" s="15">
        <v>1.3583400000000001</v>
      </c>
      <c r="M338" s="15">
        <v>7433.2131820000013</v>
      </c>
      <c r="N338" s="15">
        <v>100.96830793637881</v>
      </c>
      <c r="O338" s="29">
        <v>0.125</v>
      </c>
      <c r="P338" s="15">
        <v>75.801150000000007</v>
      </c>
      <c r="Q338" s="15">
        <v>19.24391</v>
      </c>
      <c r="R338" s="15">
        <v>4.9549399999999997</v>
      </c>
      <c r="S338" s="15">
        <v>78.393330000000006</v>
      </c>
      <c r="T338" s="15">
        <v>195.95034999999999</v>
      </c>
      <c r="U338" s="15">
        <v>1.8190000000000001E-2</v>
      </c>
      <c r="V338" s="15">
        <v>871</v>
      </c>
      <c r="W338" s="15">
        <v>872</v>
      </c>
      <c r="X338" s="15">
        <v>1339</v>
      </c>
      <c r="Y338" s="15">
        <v>3534</v>
      </c>
      <c r="Z338" s="15">
        <f t="shared" si="70"/>
        <v>0.60417612346799821</v>
      </c>
      <c r="AA338" s="15">
        <f t="shared" si="71"/>
        <v>1.2083522469359964</v>
      </c>
      <c r="AB338" s="15">
        <f t="shared" si="72"/>
        <v>0.21121664405246496</v>
      </c>
      <c r="AC338" s="15">
        <f t="shared" si="73"/>
        <v>0.60454029511918272</v>
      </c>
      <c r="AD338" s="15">
        <f t="shared" si="74"/>
        <v>0.4504412066488816</v>
      </c>
      <c r="AE338" s="15">
        <f t="shared" si="75"/>
        <v>1.1825224776999894</v>
      </c>
      <c r="AF338" s="15">
        <f t="shared" si="76"/>
        <v>0.49818429414434862</v>
      </c>
      <c r="AG338" s="15">
        <f t="shared" si="77"/>
        <v>0.75322780479928042</v>
      </c>
      <c r="AH338" s="15">
        <f t="shared" si="78"/>
        <v>1.6392830470500375</v>
      </c>
      <c r="AI338" s="15">
        <f t="shared" si="79"/>
        <v>3.0574052812858783</v>
      </c>
      <c r="AJ338" s="15">
        <f t="shared" si="80"/>
        <v>1.358086906881141</v>
      </c>
      <c r="AK338" s="15">
        <f t="shared" si="81"/>
        <v>0.85930241111745653</v>
      </c>
      <c r="AL338" s="15">
        <f t="shared" si="82"/>
        <v>2.6392830470500375</v>
      </c>
      <c r="AM338" s="15">
        <f t="shared" si="83"/>
        <v>4.0527522935779814</v>
      </c>
      <c r="AN338" s="15">
        <v>111.4</v>
      </c>
      <c r="AO338" s="15">
        <v>39432.75</v>
      </c>
      <c r="AP338" s="3">
        <v>82</v>
      </c>
    </row>
    <row r="339" spans="1:42" x14ac:dyDescent="0.3">
      <c r="A339" s="3" t="s">
        <v>78</v>
      </c>
      <c r="B339" s="3" t="s">
        <v>74</v>
      </c>
      <c r="C339" s="10">
        <v>6</v>
      </c>
      <c r="D339" s="11">
        <v>44760</v>
      </c>
      <c r="E339" s="22">
        <v>44678</v>
      </c>
      <c r="F339" s="13">
        <v>62</v>
      </c>
      <c r="G339" s="14">
        <v>2</v>
      </c>
      <c r="H339" s="3"/>
      <c r="I339" s="3" t="s">
        <v>47</v>
      </c>
      <c r="J339" s="15">
        <v>439397.9</v>
      </c>
      <c r="K339" s="15">
        <v>5811181.6500000004</v>
      </c>
      <c r="L339" s="15">
        <v>1.00176</v>
      </c>
      <c r="M339" s="15">
        <v>5979.6001127500003</v>
      </c>
      <c r="N339" s="15">
        <v>59.901242089484398</v>
      </c>
      <c r="O339" s="29">
        <v>0.1200000047683716</v>
      </c>
      <c r="P339" s="15">
        <v>73.376450000000006</v>
      </c>
      <c r="Q339" s="15">
        <v>21.067710000000002</v>
      </c>
      <c r="R339" s="15">
        <v>5.5558399999999999</v>
      </c>
      <c r="S339" s="15">
        <v>78.48612</v>
      </c>
      <c r="T339" s="15">
        <v>246.84663</v>
      </c>
      <c r="U339" s="15">
        <v>9.5200000000000007E-3</v>
      </c>
      <c r="V339" s="15">
        <v>796.99999999999989</v>
      </c>
      <c r="W339" s="15">
        <v>743</v>
      </c>
      <c r="X339" s="15">
        <v>1275</v>
      </c>
      <c r="Y339" s="15">
        <v>3404</v>
      </c>
      <c r="Z339" s="15">
        <f t="shared" si="70"/>
        <v>0.64166867615143475</v>
      </c>
      <c r="AA339" s="15">
        <f t="shared" si="71"/>
        <v>1.2833373523028695</v>
      </c>
      <c r="AB339" s="15">
        <f t="shared" si="72"/>
        <v>0.26362735381565905</v>
      </c>
      <c r="AC339" s="15">
        <f t="shared" si="73"/>
        <v>0.62056653177814802</v>
      </c>
      <c r="AD339" s="15">
        <f t="shared" si="74"/>
        <v>0.45501175464842913</v>
      </c>
      <c r="AE339" s="15">
        <f t="shared" si="75"/>
        <v>1.282236613854516</v>
      </c>
      <c r="AF339" s="15">
        <f t="shared" si="76"/>
        <v>0.5133831685555823</v>
      </c>
      <c r="AG339" s="15">
        <f t="shared" si="77"/>
        <v>0.78170231436433824</v>
      </c>
      <c r="AH339" s="15">
        <f t="shared" si="78"/>
        <v>1.6698039215686276</v>
      </c>
      <c r="AI339" s="15">
        <f t="shared" si="79"/>
        <v>3.2710163111668766</v>
      </c>
      <c r="AJ339" s="15">
        <f t="shared" si="80"/>
        <v>1.5159450176106422</v>
      </c>
      <c r="AK339" s="15">
        <f t="shared" si="81"/>
        <v>0.87165383741010927</v>
      </c>
      <c r="AL339" s="15">
        <f t="shared" si="82"/>
        <v>2.6698039215686276</v>
      </c>
      <c r="AM339" s="15">
        <f t="shared" si="83"/>
        <v>4.5814266487213997</v>
      </c>
      <c r="AN339" s="15">
        <v>111.4</v>
      </c>
      <c r="AO339" s="15">
        <v>39432.75</v>
      </c>
      <c r="AP339" s="3">
        <v>82</v>
      </c>
    </row>
    <row r="340" spans="1:42" x14ac:dyDescent="0.3">
      <c r="A340" s="3">
        <v>59</v>
      </c>
      <c r="B340" s="3" t="s">
        <v>69</v>
      </c>
      <c r="C340" s="10">
        <v>5</v>
      </c>
      <c r="D340" s="11">
        <v>44761</v>
      </c>
      <c r="E340" s="22">
        <v>44650</v>
      </c>
      <c r="F340" s="13">
        <v>72</v>
      </c>
      <c r="G340" s="14">
        <v>2</v>
      </c>
      <c r="H340" s="3"/>
      <c r="I340" s="10" t="s">
        <v>43</v>
      </c>
      <c r="J340" s="15">
        <v>441573.78</v>
      </c>
      <c r="K340" s="15">
        <v>5811074.2199999997</v>
      </c>
      <c r="L340" s="15">
        <v>0.92787999999999993</v>
      </c>
      <c r="M340" s="15">
        <v>1533.1641</v>
      </c>
      <c r="N340" s="15">
        <v>14.225923051080001</v>
      </c>
      <c r="O340" s="29">
        <v>0.13000001013278961</v>
      </c>
      <c r="P340" s="15">
        <v>81.970759999999999</v>
      </c>
      <c r="Q340" s="15">
        <v>13.779350000000001</v>
      </c>
      <c r="R340" s="15">
        <v>4.2498899999999997</v>
      </c>
      <c r="S340" s="15">
        <v>72.404750000000007</v>
      </c>
      <c r="T340" s="15">
        <v>135.00416999999999</v>
      </c>
      <c r="U340" s="15">
        <v>3.7089999999999998E-2</v>
      </c>
      <c r="V340" s="15">
        <v>897</v>
      </c>
      <c r="W340" s="15">
        <v>1107</v>
      </c>
      <c r="X340" s="15">
        <v>1712</v>
      </c>
      <c r="Y340" s="15">
        <v>2888</v>
      </c>
      <c r="Z340" s="15">
        <f t="shared" si="70"/>
        <v>0.44580725907384228</v>
      </c>
      <c r="AA340" s="15">
        <f t="shared" si="71"/>
        <v>0.89161451814768455</v>
      </c>
      <c r="AB340" s="15">
        <f t="shared" si="72"/>
        <v>0.21461511174175241</v>
      </c>
      <c r="AC340" s="15">
        <f t="shared" si="73"/>
        <v>0.52602377807133427</v>
      </c>
      <c r="AD340" s="15">
        <f t="shared" si="74"/>
        <v>0.25565217391304346</v>
      </c>
      <c r="AE340" s="15">
        <f t="shared" si="75"/>
        <v>0.80285982184716376</v>
      </c>
      <c r="AF340" s="15">
        <f t="shared" si="76"/>
        <v>0.29436795994993742</v>
      </c>
      <c r="AG340" s="15">
        <f t="shared" si="77"/>
        <v>0.61664882391778519</v>
      </c>
      <c r="AH340" s="15">
        <f t="shared" si="78"/>
        <v>0.68691588785046731</v>
      </c>
      <c r="AI340" s="15">
        <f t="shared" si="79"/>
        <v>2.2196209587513933</v>
      </c>
      <c r="AJ340" s="15">
        <f t="shared" si="80"/>
        <v>0.84689918942370812</v>
      </c>
      <c r="AK340" s="15">
        <f t="shared" si="81"/>
        <v>0.41906030595175719</v>
      </c>
      <c r="AL340" s="15">
        <f t="shared" si="82"/>
        <v>1.6869158878504673</v>
      </c>
      <c r="AM340" s="15">
        <f t="shared" si="83"/>
        <v>2.6088527551942184</v>
      </c>
      <c r="AN340" s="15">
        <v>152.5</v>
      </c>
      <c r="AO340" s="15">
        <v>48528.399999999987</v>
      </c>
      <c r="AP340" s="3">
        <v>111</v>
      </c>
    </row>
    <row r="341" spans="1:42" x14ac:dyDescent="0.3">
      <c r="A341" s="3">
        <v>89</v>
      </c>
      <c r="B341" s="3" t="s">
        <v>69</v>
      </c>
      <c r="C341" s="10">
        <v>5</v>
      </c>
      <c r="D341" s="11">
        <v>44761</v>
      </c>
      <c r="E341" s="22">
        <v>44650</v>
      </c>
      <c r="F341" s="13">
        <v>72</v>
      </c>
      <c r="G341" s="14">
        <v>2</v>
      </c>
      <c r="H341" s="3"/>
      <c r="I341" s="10" t="s">
        <v>43</v>
      </c>
      <c r="J341" s="15">
        <v>441843.02</v>
      </c>
      <c r="K341" s="15">
        <v>5811248</v>
      </c>
      <c r="L341" s="15">
        <v>0.69462999999999997</v>
      </c>
      <c r="M341" s="15">
        <v>1933.9527</v>
      </c>
      <c r="N341" s="15">
        <v>13.43381564001</v>
      </c>
      <c r="O341" s="29">
        <v>0.1650000065565109</v>
      </c>
      <c r="P341" s="15">
        <v>81.846909999999994</v>
      </c>
      <c r="Q341" s="15">
        <v>13.86238</v>
      </c>
      <c r="R341" s="15">
        <v>4.2907099999999998</v>
      </c>
      <c r="S341" s="15">
        <v>71.180030000000002</v>
      </c>
      <c r="T341" s="15">
        <v>126.86815</v>
      </c>
      <c r="U341" s="15">
        <v>2.4989999999999998E-2</v>
      </c>
      <c r="V341" s="15">
        <v>666.00000000000011</v>
      </c>
      <c r="W341" s="15">
        <v>869</v>
      </c>
      <c r="X341" s="15">
        <v>1492.9999999999998</v>
      </c>
      <c r="Y341" s="15">
        <v>2738</v>
      </c>
      <c r="Z341" s="15">
        <f t="shared" si="70"/>
        <v>0.51815913501524813</v>
      </c>
      <c r="AA341" s="15">
        <f t="shared" si="71"/>
        <v>1.0363182700304963</v>
      </c>
      <c r="AB341" s="15">
        <f t="shared" si="72"/>
        <v>0.26418289585097365</v>
      </c>
      <c r="AC341" s="15">
        <f t="shared" si="73"/>
        <v>0.60869565217391308</v>
      </c>
      <c r="AD341" s="15">
        <f t="shared" si="74"/>
        <v>0.2942566769085323</v>
      </c>
      <c r="AE341" s="15">
        <f t="shared" si="75"/>
        <v>0.96847407038925493</v>
      </c>
      <c r="AF341" s="15">
        <f t="shared" si="76"/>
        <v>0.34516218464097592</v>
      </c>
      <c r="AG341" s="15">
        <f t="shared" si="77"/>
        <v>0.6825754809724458</v>
      </c>
      <c r="AH341" s="15">
        <f t="shared" si="78"/>
        <v>0.83389149363697279</v>
      </c>
      <c r="AI341" s="15">
        <f t="shared" si="79"/>
        <v>3.1111111111111107</v>
      </c>
      <c r="AJ341" s="15">
        <f t="shared" si="80"/>
        <v>1.0556655323351842</v>
      </c>
      <c r="AK341" s="15">
        <f t="shared" si="81"/>
        <v>0.4953565784562754</v>
      </c>
      <c r="AL341" s="15">
        <f t="shared" si="82"/>
        <v>1.8338914936369728</v>
      </c>
      <c r="AM341" s="15">
        <f t="shared" si="83"/>
        <v>3.1507479861910244</v>
      </c>
      <c r="AN341" s="15">
        <v>152.5</v>
      </c>
      <c r="AO341" s="15">
        <v>48528.399999999987</v>
      </c>
      <c r="AP341" s="3">
        <v>111</v>
      </c>
    </row>
    <row r="342" spans="1:42" x14ac:dyDescent="0.3">
      <c r="A342" s="3">
        <v>119</v>
      </c>
      <c r="B342" s="3" t="s">
        <v>69</v>
      </c>
      <c r="C342" s="10">
        <v>5</v>
      </c>
      <c r="D342" s="11">
        <v>44761</v>
      </c>
      <c r="E342" s="22">
        <v>44650</v>
      </c>
      <c r="F342" s="13">
        <v>72</v>
      </c>
      <c r="G342" s="14">
        <v>2</v>
      </c>
      <c r="H342" s="3"/>
      <c r="I342" s="10" t="s">
        <v>43</v>
      </c>
      <c r="J342" s="15">
        <v>442256.31</v>
      </c>
      <c r="K342" s="15">
        <v>5811294.04</v>
      </c>
      <c r="L342" s="15">
        <v>1.2006300000000001</v>
      </c>
      <c r="M342" s="15">
        <v>1151.4076</v>
      </c>
      <c r="N342" s="15">
        <v>13.82414506788</v>
      </c>
      <c r="O342" s="29">
        <v>0.1040000021457672</v>
      </c>
      <c r="P342" s="15">
        <v>78.080449999999999</v>
      </c>
      <c r="Q342" s="15">
        <v>16.333670000000001</v>
      </c>
      <c r="R342" s="15">
        <v>5.5858800000000004</v>
      </c>
      <c r="S342" s="15">
        <v>69.289249999999996</v>
      </c>
      <c r="T342" s="15">
        <v>288.44272000000001</v>
      </c>
      <c r="U342" s="15">
        <v>3.5549999999999998E-2</v>
      </c>
      <c r="V342" s="15">
        <v>796.99999999999989</v>
      </c>
      <c r="W342" s="15">
        <v>1021</v>
      </c>
      <c r="X342" s="15">
        <v>1393</v>
      </c>
      <c r="Y342" s="15">
        <v>2393</v>
      </c>
      <c r="Z342" s="15">
        <f t="shared" si="70"/>
        <v>0.40187463386057409</v>
      </c>
      <c r="AA342" s="15">
        <f t="shared" si="71"/>
        <v>0.80374926772114819</v>
      </c>
      <c r="AB342" s="15">
        <f t="shared" si="72"/>
        <v>0.15410107705053852</v>
      </c>
      <c r="AC342" s="15">
        <f t="shared" si="73"/>
        <v>0.50031347962382444</v>
      </c>
      <c r="AD342" s="15">
        <f t="shared" si="74"/>
        <v>0.26413100898045433</v>
      </c>
      <c r="AE342" s="15">
        <f t="shared" si="75"/>
        <v>0.70803401866072169</v>
      </c>
      <c r="AF342" s="15">
        <f t="shared" si="76"/>
        <v>0.29291154071470415</v>
      </c>
      <c r="AG342" s="15">
        <f t="shared" si="77"/>
        <v>0.57328779170484268</v>
      </c>
      <c r="AH342" s="15">
        <f t="shared" si="78"/>
        <v>0.71787508973438618</v>
      </c>
      <c r="AI342" s="15">
        <f t="shared" si="79"/>
        <v>2.0025094102885825</v>
      </c>
      <c r="AJ342" s="15">
        <f t="shared" si="80"/>
        <v>0.73486824637253723</v>
      </c>
      <c r="AK342" s="15">
        <f t="shared" si="81"/>
        <v>0.4354458310438597</v>
      </c>
      <c r="AL342" s="15">
        <f t="shared" si="82"/>
        <v>1.7178750897343862</v>
      </c>
      <c r="AM342" s="15">
        <f t="shared" si="83"/>
        <v>2.3437806072477962</v>
      </c>
      <c r="AN342" s="15">
        <v>152.5</v>
      </c>
      <c r="AO342" s="15">
        <v>48528.4</v>
      </c>
      <c r="AP342" s="3">
        <v>111</v>
      </c>
    </row>
    <row r="343" spans="1:42" x14ac:dyDescent="0.3">
      <c r="A343" s="3" t="s">
        <v>71</v>
      </c>
      <c r="B343" s="3" t="s">
        <v>69</v>
      </c>
      <c r="C343" s="10">
        <v>5</v>
      </c>
      <c r="D343" s="11">
        <v>44761</v>
      </c>
      <c r="E343" s="22">
        <v>44650</v>
      </c>
      <c r="F343" s="13">
        <v>72</v>
      </c>
      <c r="G343" s="14">
        <v>2</v>
      </c>
      <c r="H343" s="3"/>
      <c r="I343" s="3" t="s">
        <v>45</v>
      </c>
      <c r="J343" s="15">
        <v>439653.82</v>
      </c>
      <c r="K343" s="15">
        <v>5810645.7400000002</v>
      </c>
      <c r="L343" s="15">
        <v>1.35195</v>
      </c>
      <c r="M343" s="15">
        <v>10918.71</v>
      </c>
      <c r="N343" s="15">
        <v>147.61549984499999</v>
      </c>
      <c r="O343">
        <v>0.18</v>
      </c>
      <c r="P343" s="15">
        <v>84.121740000000003</v>
      </c>
      <c r="Q343" s="15">
        <v>12.72228</v>
      </c>
      <c r="R343" s="15">
        <v>3.15598</v>
      </c>
      <c r="S343" s="15">
        <v>80.162940000000006</v>
      </c>
      <c r="T343" s="15">
        <v>290.22656000000001</v>
      </c>
      <c r="U343" s="15">
        <v>2.53E-2</v>
      </c>
      <c r="V343" s="15">
        <v>774</v>
      </c>
      <c r="W343" s="15">
        <v>605</v>
      </c>
      <c r="X343" s="15">
        <v>1195</v>
      </c>
      <c r="Y343" s="15">
        <v>3688</v>
      </c>
      <c r="Z343" s="15">
        <f t="shared" si="70"/>
        <v>0.71814581877474959</v>
      </c>
      <c r="AA343" s="15">
        <f t="shared" si="71"/>
        <v>1.4362916375494992</v>
      </c>
      <c r="AB343" s="15">
        <f t="shared" si="72"/>
        <v>0.32777777777777778</v>
      </c>
      <c r="AC343" s="15">
        <f t="shared" si="73"/>
        <v>0.65307037203047957</v>
      </c>
      <c r="AD343" s="15">
        <f t="shared" si="74"/>
        <v>0.51054679500307187</v>
      </c>
      <c r="AE343" s="15">
        <f t="shared" si="75"/>
        <v>1.499221941256565</v>
      </c>
      <c r="AF343" s="15">
        <f t="shared" si="76"/>
        <v>0.58071278825995809</v>
      </c>
      <c r="AG343" s="15">
        <f t="shared" si="77"/>
        <v>0.83593585315838936</v>
      </c>
      <c r="AH343" s="15">
        <f t="shared" si="78"/>
        <v>2.086192468619247</v>
      </c>
      <c r="AI343" s="15">
        <f t="shared" si="79"/>
        <v>3.7648578811369511</v>
      </c>
      <c r="AJ343" s="15">
        <f t="shared" si="80"/>
        <v>1.913001863837446</v>
      </c>
      <c r="AK343" s="15">
        <f t="shared" si="81"/>
        <v>1.0320362777601877</v>
      </c>
      <c r="AL343" s="15">
        <f t="shared" si="82"/>
        <v>3.086192468619247</v>
      </c>
      <c r="AM343" s="15">
        <f t="shared" si="83"/>
        <v>6.0958677685950411</v>
      </c>
      <c r="AN343" s="15">
        <v>152.5</v>
      </c>
      <c r="AO343" s="15">
        <v>48528.4</v>
      </c>
      <c r="AP343" s="3">
        <v>111</v>
      </c>
    </row>
    <row r="344" spans="1:42" x14ac:dyDescent="0.3">
      <c r="A344" s="3" t="s">
        <v>72</v>
      </c>
      <c r="B344" s="3" t="s">
        <v>69</v>
      </c>
      <c r="C344" s="10">
        <v>5</v>
      </c>
      <c r="D344" s="11">
        <v>44761</v>
      </c>
      <c r="E344" s="22">
        <v>44650</v>
      </c>
      <c r="F344" s="13">
        <v>72</v>
      </c>
      <c r="G344" s="14">
        <v>2</v>
      </c>
      <c r="H344" s="3"/>
      <c r="I344" s="3" t="s">
        <v>47</v>
      </c>
      <c r="J344" s="15">
        <v>439677.56</v>
      </c>
      <c r="K344" s="15">
        <v>5810641.6799999997</v>
      </c>
      <c r="L344" s="15">
        <v>1.3781000000000001</v>
      </c>
      <c r="M344" s="15">
        <v>12957.445</v>
      </c>
      <c r="N344" s="15">
        <v>178.56654954499999</v>
      </c>
      <c r="O344">
        <v>0.14399999999999999</v>
      </c>
      <c r="P344" s="15">
        <v>88.25873</v>
      </c>
      <c r="Q344" s="15">
        <v>9.4203200000000002</v>
      </c>
      <c r="R344" s="15">
        <v>2.3209599999999999</v>
      </c>
      <c r="S344" s="15">
        <v>80.478750000000005</v>
      </c>
      <c r="T344" s="15">
        <v>270.01459</v>
      </c>
      <c r="U344" s="15">
        <v>1.4999999999999999E-2</v>
      </c>
      <c r="V344" s="15">
        <v>816.00000000000011</v>
      </c>
      <c r="W344" s="15">
        <v>686</v>
      </c>
      <c r="X344" s="15">
        <v>1280</v>
      </c>
      <c r="Y344" s="15">
        <v>3467</v>
      </c>
      <c r="Z344" s="15">
        <f t="shared" si="70"/>
        <v>0.66963640741632557</v>
      </c>
      <c r="AA344" s="15">
        <f t="shared" si="71"/>
        <v>1.3392728148326511</v>
      </c>
      <c r="AB344" s="15">
        <f t="shared" si="72"/>
        <v>0.30213631739572738</v>
      </c>
      <c r="AC344" s="15">
        <f t="shared" si="73"/>
        <v>0.61895867382675696</v>
      </c>
      <c r="AD344" s="15">
        <f t="shared" si="74"/>
        <v>0.46071202864967348</v>
      </c>
      <c r="AE344" s="15">
        <f t="shared" si="75"/>
        <v>1.3593969967151573</v>
      </c>
      <c r="AF344" s="15">
        <f t="shared" si="76"/>
        <v>0.52660727185167344</v>
      </c>
      <c r="AG344" s="15">
        <f t="shared" si="77"/>
        <v>0.80211151880166653</v>
      </c>
      <c r="AH344" s="15">
        <f t="shared" si="78"/>
        <v>1.7085937499999999</v>
      </c>
      <c r="AI344" s="15">
        <f t="shared" si="79"/>
        <v>3.2487745098039209</v>
      </c>
      <c r="AJ344" s="15">
        <f t="shared" si="80"/>
        <v>1.6476234537131529</v>
      </c>
      <c r="AK344" s="15">
        <f t="shared" si="81"/>
        <v>0.88722584086615341</v>
      </c>
      <c r="AL344" s="15">
        <f t="shared" si="82"/>
        <v>2.7085937499999999</v>
      </c>
      <c r="AM344" s="15">
        <f t="shared" si="83"/>
        <v>5.0539358600583091</v>
      </c>
      <c r="AN344" s="15">
        <v>152.5</v>
      </c>
      <c r="AO344" s="15">
        <v>48528.4</v>
      </c>
      <c r="AP344" s="3">
        <v>111</v>
      </c>
    </row>
    <row r="345" spans="1:42" x14ac:dyDescent="0.3">
      <c r="A345" s="16">
        <v>95</v>
      </c>
      <c r="B345" s="16" t="s">
        <v>74</v>
      </c>
      <c r="C345" s="16">
        <v>6</v>
      </c>
      <c r="D345" s="23">
        <v>44770</v>
      </c>
      <c r="E345" s="22">
        <v>44678</v>
      </c>
      <c r="F345" s="21">
        <v>60</v>
      </c>
      <c r="G345" s="18">
        <v>2</v>
      </c>
      <c r="H345" s="16" t="s">
        <v>54</v>
      </c>
      <c r="I345" s="10" t="s">
        <v>55</v>
      </c>
      <c r="J345" s="20">
        <v>441873.56180000002</v>
      </c>
      <c r="K345" s="20">
        <v>5811283.0630000001</v>
      </c>
      <c r="L345" s="20">
        <v>1.7805</v>
      </c>
      <c r="M345" s="20">
        <v>11546.982402780795</v>
      </c>
      <c r="N345" s="20">
        <v>205.59402168151206</v>
      </c>
      <c r="O345" s="29">
        <v>0.1170000061392784</v>
      </c>
      <c r="P345" s="20">
        <v>81.590789097300501</v>
      </c>
      <c r="Q345" s="20">
        <v>11.047522896580499</v>
      </c>
      <c r="R345" s="20">
        <v>7.3616888300531196</v>
      </c>
      <c r="S345" s="20">
        <v>71.435501098632798</v>
      </c>
      <c r="T345" s="20">
        <v>313.87724304199202</v>
      </c>
      <c r="U345" s="20">
        <v>4.7699999999999999E-2</v>
      </c>
      <c r="V345" s="15">
        <v>990.87535130000003</v>
      </c>
      <c r="W345" s="15">
        <v>1330.7032569999999</v>
      </c>
      <c r="X345" s="15">
        <v>1607.1795340000001</v>
      </c>
      <c r="Y345" s="15">
        <v>2896.7981490000002</v>
      </c>
      <c r="Z345" s="15">
        <f t="shared" si="70"/>
        <v>0.37045402037649855</v>
      </c>
      <c r="AA345" s="15">
        <f t="shared" si="71"/>
        <v>0.7409080407529971</v>
      </c>
      <c r="AB345" s="15">
        <f t="shared" si="72"/>
        <v>9.4107320362461735E-2</v>
      </c>
      <c r="AC345" s="15">
        <f t="shared" si="73"/>
        <v>0.49024765005418425</v>
      </c>
      <c r="AD345" s="15">
        <f t="shared" si="74"/>
        <v>0.286328819937894</v>
      </c>
      <c r="AE345" s="15">
        <f t="shared" si="75"/>
        <v>0.64273926788663449</v>
      </c>
      <c r="AF345" s="15">
        <f t="shared" si="76"/>
        <v>0.30505456797002423</v>
      </c>
      <c r="AG345" s="15">
        <f t="shared" si="77"/>
        <v>0.54058675651367594</v>
      </c>
      <c r="AH345" s="15">
        <f t="shared" si="78"/>
        <v>0.80241104849708722</v>
      </c>
      <c r="AI345" s="15">
        <f t="shared" si="79"/>
        <v>1.9234738205965907</v>
      </c>
      <c r="AJ345" s="15">
        <f t="shared" si="80"/>
        <v>0.66029131176346934</v>
      </c>
      <c r="AK345" s="15">
        <f t="shared" si="81"/>
        <v>0.47932599410140403</v>
      </c>
      <c r="AL345" s="15">
        <f t="shared" si="82"/>
        <v>1.8024110484970872</v>
      </c>
      <c r="AM345" s="15">
        <f t="shared" si="83"/>
        <v>2.1768926571433203</v>
      </c>
      <c r="AN345" s="15">
        <v>129.1</v>
      </c>
      <c r="AO345" s="15">
        <v>44217.85</v>
      </c>
      <c r="AP345" s="3">
        <v>92</v>
      </c>
    </row>
    <row r="346" spans="1:42" x14ac:dyDescent="0.3">
      <c r="A346" s="16">
        <v>95</v>
      </c>
      <c r="B346" s="16" t="s">
        <v>74</v>
      </c>
      <c r="C346" s="16">
        <v>6</v>
      </c>
      <c r="D346" s="23">
        <v>44770</v>
      </c>
      <c r="E346" s="22">
        <v>44678</v>
      </c>
      <c r="F346" s="21">
        <v>60</v>
      </c>
      <c r="G346" s="14">
        <v>2</v>
      </c>
      <c r="H346" s="16" t="s">
        <v>56</v>
      </c>
      <c r="I346" s="10" t="s">
        <v>55</v>
      </c>
      <c r="J346" s="20">
        <v>441879.36609999998</v>
      </c>
      <c r="K346" s="20">
        <v>5811277.6040000003</v>
      </c>
      <c r="L346" s="20">
        <v>1.6259999999999999</v>
      </c>
      <c r="M346" s="20">
        <v>12047.710908650215</v>
      </c>
      <c r="N346" s="20">
        <v>195.89577937465245</v>
      </c>
      <c r="O346" s="29">
        <v>0.1200000047683716</v>
      </c>
      <c r="P346" s="20">
        <v>82.318574031988902</v>
      </c>
      <c r="Q346" s="20">
        <v>10.4786800798318</v>
      </c>
      <c r="R346" s="20">
        <v>7.2027460136662302</v>
      </c>
      <c r="S346" s="20">
        <v>71.202999114990206</v>
      </c>
      <c r="T346" s="20">
        <v>293.70056152343801</v>
      </c>
      <c r="U346" s="20">
        <v>3.4200000000000001E-2</v>
      </c>
      <c r="V346" s="15">
        <v>951.01409269999999</v>
      </c>
      <c r="W346" s="15">
        <v>1184.9513509999999</v>
      </c>
      <c r="X346" s="15">
        <v>1432.8988420000001</v>
      </c>
      <c r="Y346" s="15">
        <v>3237.7092659999998</v>
      </c>
      <c r="Z346" s="15">
        <f t="shared" si="70"/>
        <v>0.46414547548810942</v>
      </c>
      <c r="AA346" s="15">
        <f t="shared" si="71"/>
        <v>0.92829095097621883</v>
      </c>
      <c r="AB346" s="15">
        <f t="shared" si="72"/>
        <v>9.4714163424247599E-2</v>
      </c>
      <c r="AC346" s="15">
        <f t="shared" si="73"/>
        <v>0.54591697218450153</v>
      </c>
      <c r="AD346" s="15">
        <f t="shared" si="74"/>
        <v>0.38641872370080671</v>
      </c>
      <c r="AE346" s="15">
        <f t="shared" si="75"/>
        <v>0.84370188869514195</v>
      </c>
      <c r="AF346" s="15">
        <f t="shared" si="76"/>
        <v>0.40808250514692385</v>
      </c>
      <c r="AG346" s="15">
        <f t="shared" si="77"/>
        <v>0.63397968181789111</v>
      </c>
      <c r="AH346" s="15">
        <f t="shared" si="78"/>
        <v>1.2595518756096529</v>
      </c>
      <c r="AI346" s="15">
        <f t="shared" si="79"/>
        <v>2.4044808492878391</v>
      </c>
      <c r="AJ346" s="15">
        <f t="shared" si="80"/>
        <v>0.89669689947645803</v>
      </c>
      <c r="AK346" s="15">
        <f t="shared" si="81"/>
        <v>0.69764921572953786</v>
      </c>
      <c r="AL346" s="15">
        <f t="shared" si="82"/>
        <v>2.2595518756096529</v>
      </c>
      <c r="AM346" s="15">
        <f t="shared" si="83"/>
        <v>2.7323562805069117</v>
      </c>
      <c r="AN346" s="15">
        <v>129.1</v>
      </c>
      <c r="AO346" s="15">
        <v>44217.85</v>
      </c>
      <c r="AP346" s="3">
        <v>92</v>
      </c>
    </row>
    <row r="347" spans="1:42" x14ac:dyDescent="0.3">
      <c r="A347" s="16">
        <v>95</v>
      </c>
      <c r="B347" s="16" t="s">
        <v>74</v>
      </c>
      <c r="C347" s="16">
        <v>6</v>
      </c>
      <c r="D347" s="23">
        <v>44770</v>
      </c>
      <c r="E347" s="22">
        <v>44678</v>
      </c>
      <c r="F347" s="21">
        <v>60</v>
      </c>
      <c r="G347" s="18">
        <v>2</v>
      </c>
      <c r="H347" s="16" t="s">
        <v>57</v>
      </c>
      <c r="I347" s="10" t="s">
        <v>55</v>
      </c>
      <c r="J347" s="20">
        <v>441885.79389999999</v>
      </c>
      <c r="K347" s="20">
        <v>5811272.8870000001</v>
      </c>
      <c r="L347" s="20">
        <v>1.645</v>
      </c>
      <c r="M347" s="20">
        <v>19134.571468484166</v>
      </c>
      <c r="N347" s="20">
        <v>314.76370065656448</v>
      </c>
      <c r="O347" s="29">
        <v>0.1200000047683716</v>
      </c>
      <c r="P347" s="20">
        <v>82.678953093656006</v>
      </c>
      <c r="Q347" s="20">
        <v>10.205329945261701</v>
      </c>
      <c r="R347" s="20">
        <v>7.1157155917970201</v>
      </c>
      <c r="S347" s="20">
        <v>71.053667704264299</v>
      </c>
      <c r="T347" s="20">
        <v>299.14660644531199</v>
      </c>
      <c r="U347" s="20">
        <v>3.2800000000000003E-2</v>
      </c>
      <c r="V347" s="15">
        <v>923.18375939999999</v>
      </c>
      <c r="W347" s="15">
        <v>1230.0004939999999</v>
      </c>
      <c r="X347" s="15">
        <v>1465.42019</v>
      </c>
      <c r="Y347" s="15">
        <v>3091.8456729999998</v>
      </c>
      <c r="Z347" s="15">
        <f t="shared" si="70"/>
        <v>0.43079857705634067</v>
      </c>
      <c r="AA347" s="15">
        <f t="shared" si="71"/>
        <v>0.86159715411268134</v>
      </c>
      <c r="AB347" s="15">
        <f t="shared" si="72"/>
        <v>8.7340613432793632E-2</v>
      </c>
      <c r="AC347" s="15">
        <f t="shared" si="73"/>
        <v>0.54013599404766344</v>
      </c>
      <c r="AD347" s="15">
        <f t="shared" si="74"/>
        <v>0.35688624098163568</v>
      </c>
      <c r="AE347" s="15">
        <f t="shared" si="75"/>
        <v>0.77001337773807865</v>
      </c>
      <c r="AF347" s="15">
        <f t="shared" si="76"/>
        <v>0.37632655586373626</v>
      </c>
      <c r="AG347" s="15">
        <f t="shared" si="77"/>
        <v>0.60214046632245299</v>
      </c>
      <c r="AH347" s="15">
        <f t="shared" si="78"/>
        <v>1.1098697111577258</v>
      </c>
      <c r="AI347" s="15">
        <f t="shared" si="79"/>
        <v>2.3491118550541521</v>
      </c>
      <c r="AJ347" s="15">
        <f t="shared" si="80"/>
        <v>0.80752554475250959</v>
      </c>
      <c r="AK347" s="15">
        <f t="shared" si="81"/>
        <v>0.62936255782692896</v>
      </c>
      <c r="AL347" s="15">
        <f t="shared" si="82"/>
        <v>2.1098697111577258</v>
      </c>
      <c r="AM347" s="15">
        <f t="shared" si="83"/>
        <v>2.5136946595405187</v>
      </c>
      <c r="AN347" s="15">
        <v>129.1</v>
      </c>
      <c r="AO347" s="15">
        <v>44217.85</v>
      </c>
      <c r="AP347" s="3">
        <v>92</v>
      </c>
    </row>
    <row r="348" spans="1:42" x14ac:dyDescent="0.3">
      <c r="A348" s="16">
        <v>95</v>
      </c>
      <c r="B348" s="16" t="s">
        <v>74</v>
      </c>
      <c r="C348" s="16">
        <v>6</v>
      </c>
      <c r="D348" s="23">
        <v>44770</v>
      </c>
      <c r="E348" s="22">
        <v>44678</v>
      </c>
      <c r="F348" s="21">
        <v>60</v>
      </c>
      <c r="G348" s="14">
        <v>2</v>
      </c>
      <c r="H348" s="16" t="s">
        <v>58</v>
      </c>
      <c r="I348" s="10" t="s">
        <v>55</v>
      </c>
      <c r="J348" s="20">
        <v>441894.7954</v>
      </c>
      <c r="K348" s="20">
        <v>5811266.4009999996</v>
      </c>
      <c r="L348" s="20">
        <v>1.5659999999999998</v>
      </c>
      <c r="M348" s="20">
        <v>16683.470821875955</v>
      </c>
      <c r="N348" s="20">
        <v>261.2631530705774</v>
      </c>
      <c r="O348" s="29">
        <v>0.1200000047683716</v>
      </c>
      <c r="P348" s="20">
        <v>82.771214203598007</v>
      </c>
      <c r="Q348" s="20">
        <v>10.140877201127299</v>
      </c>
      <c r="R348" s="20">
        <v>7.0879115909311396</v>
      </c>
      <c r="S348" s="20">
        <v>70.848335266113295</v>
      </c>
      <c r="T348" s="20">
        <v>304.77610270182299</v>
      </c>
      <c r="U348" s="20">
        <v>3.8600000000000002E-2</v>
      </c>
      <c r="V348" s="15">
        <v>923.63455629999999</v>
      </c>
      <c r="W348" s="15">
        <v>1230.579714</v>
      </c>
      <c r="X348" s="15">
        <v>1438.523848</v>
      </c>
      <c r="Y348" s="15">
        <v>3190.3795690000002</v>
      </c>
      <c r="Z348" s="15">
        <f t="shared" si="70"/>
        <v>0.44329742247028975</v>
      </c>
      <c r="AA348" s="15">
        <f t="shared" si="71"/>
        <v>0.8865948449405795</v>
      </c>
      <c r="AB348" s="15">
        <f t="shared" si="72"/>
        <v>7.7907855266651532E-2</v>
      </c>
      <c r="AC348" s="15">
        <f t="shared" si="73"/>
        <v>0.55098133931047344</v>
      </c>
      <c r="AD348" s="15">
        <f t="shared" si="74"/>
        <v>0.37846020173291506</v>
      </c>
      <c r="AE348" s="15">
        <f t="shared" si="75"/>
        <v>0.79734456029496492</v>
      </c>
      <c r="AF348" s="15">
        <f t="shared" si="76"/>
        <v>0.39626144663590201</v>
      </c>
      <c r="AG348" s="15">
        <f t="shared" si="77"/>
        <v>0.61424709468474248</v>
      </c>
      <c r="AH348" s="15">
        <f t="shared" si="78"/>
        <v>1.2178148616970303</v>
      </c>
      <c r="AI348" s="15">
        <f t="shared" si="79"/>
        <v>2.4541578671334952</v>
      </c>
      <c r="AJ348" s="15">
        <f t="shared" si="80"/>
        <v>0.84023078192831968</v>
      </c>
      <c r="AK348" s="15">
        <f t="shared" si="81"/>
        <v>0.67889208143209334</v>
      </c>
      <c r="AL348" s="15">
        <f t="shared" si="82"/>
        <v>2.2178148616970303</v>
      </c>
      <c r="AM348" s="15">
        <f t="shared" si="83"/>
        <v>2.5925826118404549</v>
      </c>
      <c r="AN348" s="15">
        <v>129.1</v>
      </c>
      <c r="AO348" s="15">
        <v>44217.85</v>
      </c>
      <c r="AP348" s="3">
        <v>92</v>
      </c>
    </row>
    <row r="349" spans="1:42" x14ac:dyDescent="0.3">
      <c r="A349" s="16">
        <v>95</v>
      </c>
      <c r="B349" s="16" t="s">
        <v>74</v>
      </c>
      <c r="C349" s="16">
        <v>6</v>
      </c>
      <c r="D349" s="23">
        <v>44770</v>
      </c>
      <c r="E349" s="22">
        <v>44678</v>
      </c>
      <c r="F349" s="21">
        <v>60</v>
      </c>
      <c r="G349" s="18">
        <v>2</v>
      </c>
      <c r="H349" s="16" t="s">
        <v>59</v>
      </c>
      <c r="I349" s="10" t="s">
        <v>55</v>
      </c>
      <c r="J349" s="20">
        <v>441901.08909999998</v>
      </c>
      <c r="K349" s="20">
        <v>5811260.9680000003</v>
      </c>
      <c r="L349" s="20">
        <v>1.7470000000000001</v>
      </c>
      <c r="M349" s="20">
        <v>14121.811264624275</v>
      </c>
      <c r="N349" s="20">
        <v>246.70804279298613</v>
      </c>
      <c r="O349" s="29">
        <v>0.1200000047683716</v>
      </c>
      <c r="P349" s="20">
        <v>82.586268704597302</v>
      </c>
      <c r="Q349" s="20">
        <v>10.2936820488008</v>
      </c>
      <c r="R349" s="20">
        <v>7.1200497089076098</v>
      </c>
      <c r="S349" s="20">
        <v>70.703999837239607</v>
      </c>
      <c r="T349" s="20">
        <v>297.73089599609398</v>
      </c>
      <c r="U349" s="20">
        <v>1.7999999999999999E-2</v>
      </c>
      <c r="V349" s="15">
        <v>937.61777389999997</v>
      </c>
      <c r="W349" s="15">
        <v>1151.2096280000001</v>
      </c>
      <c r="X349" s="15">
        <v>1430.2244390000001</v>
      </c>
      <c r="Y349" s="15">
        <v>3056.2429539999998</v>
      </c>
      <c r="Z349" s="15">
        <f t="shared" si="70"/>
        <v>0.45277594669752591</v>
      </c>
      <c r="AA349" s="15">
        <f t="shared" si="71"/>
        <v>0.90555189339505182</v>
      </c>
      <c r="AB349" s="15">
        <f t="shared" si="72"/>
        <v>0.1080851975135881</v>
      </c>
      <c r="AC349" s="15">
        <f t="shared" si="73"/>
        <v>0.530470470665107</v>
      </c>
      <c r="AD349" s="15">
        <f t="shared" si="74"/>
        <v>0.36242735599438242</v>
      </c>
      <c r="AE349" s="15">
        <f t="shared" si="75"/>
        <v>0.81829274814076536</v>
      </c>
      <c r="AF349" s="15">
        <f t="shared" si="76"/>
        <v>0.38646151877178775</v>
      </c>
      <c r="AG349" s="15">
        <f t="shared" si="77"/>
        <v>0.62328681145118026</v>
      </c>
      <c r="AH349" s="15">
        <f t="shared" si="78"/>
        <v>1.1368974481633787</v>
      </c>
      <c r="AI349" s="15">
        <f t="shared" si="79"/>
        <v>2.259582997544539</v>
      </c>
      <c r="AJ349" s="15">
        <f t="shared" si="80"/>
        <v>0.86559702641404157</v>
      </c>
      <c r="AK349" s="15">
        <f t="shared" si="81"/>
        <v>0.6419055508208461</v>
      </c>
      <c r="AL349" s="15">
        <f t="shared" si="82"/>
        <v>2.1368974481633787</v>
      </c>
      <c r="AM349" s="15">
        <f t="shared" si="83"/>
        <v>2.6548101055318827</v>
      </c>
      <c r="AN349" s="15">
        <v>129.1</v>
      </c>
      <c r="AO349" s="15">
        <v>44217.85</v>
      </c>
      <c r="AP349" s="3">
        <v>92</v>
      </c>
    </row>
    <row r="350" spans="1:42" x14ac:dyDescent="0.3">
      <c r="A350" s="16">
        <v>95</v>
      </c>
      <c r="B350" s="16" t="s">
        <v>74</v>
      </c>
      <c r="C350" s="16">
        <v>6</v>
      </c>
      <c r="D350" s="23">
        <v>44770</v>
      </c>
      <c r="E350" s="22">
        <v>44678</v>
      </c>
      <c r="F350" s="21">
        <v>60</v>
      </c>
      <c r="G350" s="14">
        <v>2</v>
      </c>
      <c r="H350" s="16" t="s">
        <v>60</v>
      </c>
      <c r="I350" s="10" t="s">
        <v>55</v>
      </c>
      <c r="J350" s="20">
        <v>441903.85080000001</v>
      </c>
      <c r="K350" s="20">
        <v>5811256.074</v>
      </c>
      <c r="L350" s="20">
        <v>1.9319999999999999</v>
      </c>
      <c r="M350" s="20">
        <v>20713.712458461341</v>
      </c>
      <c r="N350" s="20">
        <v>400.18892469747317</v>
      </c>
      <c r="O350" s="29">
        <v>0.12800000607967379</v>
      </c>
      <c r="P350" s="20">
        <v>82.453179256039206</v>
      </c>
      <c r="Q350" s="20">
        <v>10.402285006324499</v>
      </c>
      <c r="R350" s="20">
        <v>7.1445348222554204</v>
      </c>
      <c r="S350" s="20">
        <v>70.616001129150405</v>
      </c>
      <c r="T350" s="20">
        <v>305.07012939453102</v>
      </c>
      <c r="U350" s="20">
        <v>4.2200000000000001E-2</v>
      </c>
      <c r="V350" s="15">
        <v>921.96271530000001</v>
      </c>
      <c r="W350" s="15">
        <v>1220.899797</v>
      </c>
      <c r="X350" s="15">
        <v>1436.0605880000001</v>
      </c>
      <c r="Y350" s="15">
        <v>3100.0279639999999</v>
      </c>
      <c r="Z350" s="15">
        <f t="shared" si="70"/>
        <v>0.43488997524112966</v>
      </c>
      <c r="AA350" s="15">
        <f t="shared" si="71"/>
        <v>0.86977995048225931</v>
      </c>
      <c r="AB350" s="15">
        <f t="shared" si="72"/>
        <v>8.0980052323964172E-2</v>
      </c>
      <c r="AC350" s="15">
        <f t="shared" si="73"/>
        <v>0.54153910895663171</v>
      </c>
      <c r="AD350" s="15">
        <f t="shared" si="74"/>
        <v>0.36682868002352875</v>
      </c>
      <c r="AE350" s="15">
        <f t="shared" si="75"/>
        <v>0.77892130456414654</v>
      </c>
      <c r="AF350" s="15">
        <f t="shared" si="76"/>
        <v>0.38509493054216321</v>
      </c>
      <c r="AG350" s="15">
        <f t="shared" si="77"/>
        <v>0.60612640280214691</v>
      </c>
      <c r="AH350" s="15">
        <f t="shared" si="78"/>
        <v>1.158702766376595</v>
      </c>
      <c r="AI350" s="15">
        <f t="shared" si="79"/>
        <v>2.3624222677934141</v>
      </c>
      <c r="AJ350" s="15">
        <f t="shared" si="80"/>
        <v>0.81814049427717184</v>
      </c>
      <c r="AK350" s="15">
        <f t="shared" si="81"/>
        <v>0.65195506465517816</v>
      </c>
      <c r="AL350" s="15">
        <f t="shared" si="82"/>
        <v>2.158702766376595</v>
      </c>
      <c r="AM350" s="15">
        <f t="shared" si="83"/>
        <v>2.5391338188583545</v>
      </c>
      <c r="AN350" s="15">
        <v>129.1</v>
      </c>
      <c r="AO350" s="15">
        <v>44217.85</v>
      </c>
      <c r="AP350" s="3">
        <v>92</v>
      </c>
    </row>
    <row r="351" spans="1:42" x14ac:dyDescent="0.3">
      <c r="A351" s="3">
        <v>12</v>
      </c>
      <c r="B351" s="3" t="s">
        <v>74</v>
      </c>
      <c r="C351" s="10">
        <v>6</v>
      </c>
      <c r="D351" s="11">
        <v>44774</v>
      </c>
      <c r="E351" s="22">
        <v>44678</v>
      </c>
      <c r="F351" s="13">
        <v>71</v>
      </c>
      <c r="G351" s="14">
        <v>2</v>
      </c>
      <c r="H351" s="3"/>
      <c r="I351" s="10" t="s">
        <v>43</v>
      </c>
      <c r="J351" s="15">
        <v>441198.31</v>
      </c>
      <c r="K351" s="15">
        <v>5811034.8200000003</v>
      </c>
      <c r="L351" s="15">
        <v>1.1908700000000001</v>
      </c>
      <c r="M351" s="15">
        <v>6687.1350174999998</v>
      </c>
      <c r="N351" s="15">
        <v>79.635084782902254</v>
      </c>
      <c r="O351" s="29">
        <v>0.2170000076293945</v>
      </c>
      <c r="P351" s="15">
        <v>70.408429999999996</v>
      </c>
      <c r="Q351" s="15">
        <v>21.0626</v>
      </c>
      <c r="R351" s="15">
        <v>8.5289699999999993</v>
      </c>
      <c r="S351" s="15">
        <v>81.020200000000003</v>
      </c>
      <c r="T351" s="15">
        <v>85.610550000000003</v>
      </c>
      <c r="U351" s="15">
        <v>1.6289999999999999E-2</v>
      </c>
      <c r="V351" s="15">
        <v>786</v>
      </c>
      <c r="W351" s="15">
        <v>642</v>
      </c>
      <c r="X351" s="15">
        <v>932</v>
      </c>
      <c r="Y351" s="15">
        <v>4381</v>
      </c>
      <c r="Z351" s="15">
        <f t="shared" si="70"/>
        <v>0.74437587099343017</v>
      </c>
      <c r="AA351" s="15">
        <f t="shared" si="71"/>
        <v>1.4887517419868603</v>
      </c>
      <c r="AB351" s="15">
        <f t="shared" si="72"/>
        <v>0.18424396442185514</v>
      </c>
      <c r="AC351" s="15">
        <f t="shared" si="73"/>
        <v>0.69576156377007936</v>
      </c>
      <c r="AD351" s="15">
        <f t="shared" si="74"/>
        <v>0.64916243177112742</v>
      </c>
      <c r="AE351" s="15">
        <f t="shared" si="75"/>
        <v>1.5782231377051394</v>
      </c>
      <c r="AF351" s="15">
        <f t="shared" si="76"/>
        <v>0.68664144933306792</v>
      </c>
      <c r="AG351" s="15">
        <f t="shared" si="77"/>
        <v>0.85344383959727566</v>
      </c>
      <c r="AH351" s="15">
        <f t="shared" si="78"/>
        <v>3.7006437768240339</v>
      </c>
      <c r="AI351" s="15">
        <f t="shared" si="79"/>
        <v>4.5737913486005093</v>
      </c>
      <c r="AJ351" s="15">
        <f t="shared" si="80"/>
        <v>2.0821229063035518</v>
      </c>
      <c r="AK351" s="15">
        <f t="shared" si="81"/>
        <v>1.5499415838288162</v>
      </c>
      <c r="AL351" s="15">
        <f t="shared" si="82"/>
        <v>4.7006437768240339</v>
      </c>
      <c r="AM351" s="15">
        <f t="shared" si="83"/>
        <v>6.82398753894081</v>
      </c>
      <c r="AN351" s="15">
        <v>129.1</v>
      </c>
      <c r="AO351" s="15">
        <v>45757.7</v>
      </c>
      <c r="AP351" s="3">
        <v>96</v>
      </c>
    </row>
    <row r="352" spans="1:42" x14ac:dyDescent="0.3">
      <c r="A352" s="3">
        <v>40</v>
      </c>
      <c r="B352" s="3" t="s">
        <v>74</v>
      </c>
      <c r="C352" s="10">
        <v>6</v>
      </c>
      <c r="D352" s="11">
        <v>44774</v>
      </c>
      <c r="E352" s="22">
        <v>44678</v>
      </c>
      <c r="F352" s="13">
        <v>71</v>
      </c>
      <c r="G352" s="14">
        <v>2</v>
      </c>
      <c r="H352" s="3"/>
      <c r="I352" s="10" t="s">
        <v>43</v>
      </c>
      <c r="J352" s="15">
        <v>441421.75</v>
      </c>
      <c r="K352" s="15">
        <v>5811042.5300000003</v>
      </c>
      <c r="L352" s="15">
        <v>0.96470999999999996</v>
      </c>
      <c r="M352" s="15">
        <v>3053.5926127500002</v>
      </c>
      <c r="N352" s="15">
        <v>29.45831329446052</v>
      </c>
      <c r="O352" s="29">
        <v>0.1160000041127205</v>
      </c>
      <c r="P352" s="15">
        <v>74.251419999999996</v>
      </c>
      <c r="Q352" s="15">
        <v>18.743600000000001</v>
      </c>
      <c r="R352" s="15">
        <v>7.0049900000000003</v>
      </c>
      <c r="S352" s="15">
        <v>74.239440000000002</v>
      </c>
      <c r="T352" s="15">
        <v>94.083399999999997</v>
      </c>
      <c r="U352" s="15">
        <v>3.5069999999999997E-2</v>
      </c>
      <c r="V352" s="15">
        <v>902</v>
      </c>
      <c r="W352" s="15">
        <v>865</v>
      </c>
      <c r="X352" s="15">
        <v>1087</v>
      </c>
      <c r="Y352" s="15">
        <v>3340</v>
      </c>
      <c r="Z352" s="15">
        <f t="shared" si="70"/>
        <v>0.58858501783590966</v>
      </c>
      <c r="AA352" s="15">
        <f t="shared" si="71"/>
        <v>1.1771700356718193</v>
      </c>
      <c r="AB352" s="15">
        <f t="shared" si="72"/>
        <v>0.11372950819672131</v>
      </c>
      <c r="AC352" s="15">
        <f t="shared" si="73"/>
        <v>0.57472890146157474</v>
      </c>
      <c r="AD352" s="15">
        <f t="shared" si="74"/>
        <v>0.50892252089451095</v>
      </c>
      <c r="AE352" s="15">
        <f t="shared" si="75"/>
        <v>1.1422374007753369</v>
      </c>
      <c r="AF352" s="15">
        <f t="shared" si="76"/>
        <v>0.53579072532699168</v>
      </c>
      <c r="AG352" s="15">
        <f t="shared" si="77"/>
        <v>0.7409892329055765</v>
      </c>
      <c r="AH352" s="15">
        <f t="shared" si="78"/>
        <v>2.0726770929162832</v>
      </c>
      <c r="AI352" s="15">
        <f t="shared" si="79"/>
        <v>2.7028824833702885</v>
      </c>
      <c r="AJ352" s="15">
        <f t="shared" si="80"/>
        <v>1.2977294173396698</v>
      </c>
      <c r="AK352" s="15">
        <f t="shared" si="81"/>
        <v>1.0270501697226195</v>
      </c>
      <c r="AL352" s="15">
        <f t="shared" si="82"/>
        <v>3.0726770929162832</v>
      </c>
      <c r="AM352" s="15">
        <f t="shared" si="83"/>
        <v>3.8612716763005781</v>
      </c>
      <c r="AN352" s="15">
        <v>129.1</v>
      </c>
      <c r="AO352" s="15">
        <v>45757.7</v>
      </c>
      <c r="AP352" s="3">
        <v>96</v>
      </c>
    </row>
    <row r="353" spans="1:42" x14ac:dyDescent="0.3">
      <c r="A353" s="3">
        <v>66</v>
      </c>
      <c r="B353" s="3" t="s">
        <v>74</v>
      </c>
      <c r="C353" s="10">
        <v>6</v>
      </c>
      <c r="D353" s="11">
        <v>44774</v>
      </c>
      <c r="E353" s="22">
        <v>44678</v>
      </c>
      <c r="F353" s="13">
        <v>71</v>
      </c>
      <c r="G353" s="14">
        <v>2</v>
      </c>
      <c r="H353" s="3"/>
      <c r="I353" s="10" t="s">
        <v>43</v>
      </c>
      <c r="J353" s="15">
        <v>441627.67</v>
      </c>
      <c r="K353" s="15">
        <v>5811224.3399999999</v>
      </c>
      <c r="L353" s="15">
        <v>1.3702099999999999</v>
      </c>
      <c r="M353" s="15">
        <v>9179.3883280000009</v>
      </c>
      <c r="N353" s="15">
        <v>125.7768968090888</v>
      </c>
      <c r="O353" s="29">
        <v>0.1160000041127205</v>
      </c>
      <c r="P353" s="15">
        <v>72.941999999999993</v>
      </c>
      <c r="Q353" s="15">
        <v>19.544830000000001</v>
      </c>
      <c r="R353" s="15">
        <v>7.5131699999999997</v>
      </c>
      <c r="S353" s="15">
        <v>72.747699999999995</v>
      </c>
      <c r="T353" s="15">
        <v>85.59684</v>
      </c>
      <c r="U353" s="15">
        <v>4.8840000000000001E-2</v>
      </c>
      <c r="V353" s="15">
        <v>917</v>
      </c>
      <c r="W353" s="15">
        <v>925</v>
      </c>
      <c r="X353" s="15">
        <v>1227</v>
      </c>
      <c r="Y353" s="15">
        <v>3692</v>
      </c>
      <c r="Z353" s="15">
        <f t="shared" si="70"/>
        <v>0.59930690924842966</v>
      </c>
      <c r="AA353" s="15">
        <f t="shared" si="71"/>
        <v>1.1986138184968593</v>
      </c>
      <c r="AB353" s="15">
        <f t="shared" si="72"/>
        <v>0.14033457249070633</v>
      </c>
      <c r="AC353" s="15">
        <f t="shared" si="73"/>
        <v>0.60208288131915821</v>
      </c>
      <c r="AD353" s="15">
        <f t="shared" si="74"/>
        <v>0.50111811343769064</v>
      </c>
      <c r="AE353" s="15">
        <f t="shared" si="75"/>
        <v>1.1698799255876882</v>
      </c>
      <c r="AF353" s="15">
        <f t="shared" si="76"/>
        <v>0.53389646956898418</v>
      </c>
      <c r="AG353" s="15">
        <f t="shared" si="77"/>
        <v>0.74943285708968688</v>
      </c>
      <c r="AH353" s="15">
        <f t="shared" si="78"/>
        <v>2.008964955175224</v>
      </c>
      <c r="AI353" s="15">
        <f t="shared" si="79"/>
        <v>3.0261723009814609</v>
      </c>
      <c r="AJ353" s="15">
        <f t="shared" si="80"/>
        <v>1.3389314892310553</v>
      </c>
      <c r="AK353" s="15">
        <f t="shared" si="81"/>
        <v>1.0033587236376842</v>
      </c>
      <c r="AL353" s="15">
        <f t="shared" si="82"/>
        <v>3.008964955175224</v>
      </c>
      <c r="AM353" s="15">
        <f t="shared" si="83"/>
        <v>3.9913513513513514</v>
      </c>
      <c r="AN353" s="15">
        <v>129.1</v>
      </c>
      <c r="AO353" s="15">
        <v>45757.7</v>
      </c>
      <c r="AP353" s="3">
        <v>96</v>
      </c>
    </row>
    <row r="354" spans="1:42" x14ac:dyDescent="0.3">
      <c r="A354" s="3">
        <v>76</v>
      </c>
      <c r="B354" s="3" t="s">
        <v>74</v>
      </c>
      <c r="C354" s="10">
        <v>6</v>
      </c>
      <c r="D354" s="11">
        <v>44774</v>
      </c>
      <c r="E354" s="22">
        <v>44678</v>
      </c>
      <c r="F354" s="13">
        <v>71</v>
      </c>
      <c r="G354" s="14">
        <v>2</v>
      </c>
      <c r="H354" s="3"/>
      <c r="I354" s="10" t="s">
        <v>43</v>
      </c>
      <c r="J354" s="15">
        <v>441715.43</v>
      </c>
      <c r="K354" s="15">
        <v>5811073.25</v>
      </c>
      <c r="L354" s="15">
        <v>1.2992300000000001</v>
      </c>
      <c r="M354" s="15">
        <v>3887.3887135</v>
      </c>
      <c r="N354" s="15">
        <v>50.50612038240606</v>
      </c>
      <c r="O354" s="29">
        <v>9.0000003576278687E-2</v>
      </c>
      <c r="P354" s="15">
        <v>80.305570000000003</v>
      </c>
      <c r="Q354" s="15">
        <v>14.886139999999999</v>
      </c>
      <c r="R354" s="15">
        <v>4.8082799999999999</v>
      </c>
      <c r="S354" s="15">
        <v>70.525139999999993</v>
      </c>
      <c r="T354" s="15">
        <v>18.441939999999999</v>
      </c>
      <c r="U354" s="15">
        <v>1.976E-2</v>
      </c>
      <c r="V354" s="15">
        <v>1102</v>
      </c>
      <c r="W354" s="15">
        <v>1327</v>
      </c>
      <c r="X354" s="15">
        <v>1525</v>
      </c>
      <c r="Y354" s="15">
        <v>3498</v>
      </c>
      <c r="Z354" s="15">
        <f t="shared" si="70"/>
        <v>0.44994818652849738</v>
      </c>
      <c r="AA354" s="15">
        <f t="shared" si="71"/>
        <v>0.89989637305699477</v>
      </c>
      <c r="AB354" s="15">
        <f t="shared" si="72"/>
        <v>6.9424964936886394E-2</v>
      </c>
      <c r="AC354" s="15">
        <f t="shared" si="73"/>
        <v>0.52086956521739125</v>
      </c>
      <c r="AD354" s="15">
        <f t="shared" si="74"/>
        <v>0.3927931515030858</v>
      </c>
      <c r="AE354" s="15">
        <f t="shared" si="75"/>
        <v>0.81203806218019703</v>
      </c>
      <c r="AF354" s="15">
        <f t="shared" si="76"/>
        <v>0.4089119170984456</v>
      </c>
      <c r="AG354" s="15">
        <f t="shared" si="77"/>
        <v>0.6206067104030808</v>
      </c>
      <c r="AH354" s="15">
        <f t="shared" si="78"/>
        <v>1.2937704918032789</v>
      </c>
      <c r="AI354" s="15">
        <f t="shared" si="79"/>
        <v>2.1742286751361162</v>
      </c>
      <c r="AJ354" s="15">
        <f t="shared" si="80"/>
        <v>0.85797711342965266</v>
      </c>
      <c r="AK354" s="15">
        <f t="shared" si="81"/>
        <v>0.71287038709509265</v>
      </c>
      <c r="AL354" s="15">
        <f t="shared" si="82"/>
        <v>2.2937704918032789</v>
      </c>
      <c r="AM354" s="15">
        <f t="shared" si="83"/>
        <v>2.6360211002260741</v>
      </c>
      <c r="AN354" s="15">
        <v>129.1</v>
      </c>
      <c r="AO354" s="15">
        <v>45757.7</v>
      </c>
      <c r="AP354" s="3">
        <v>96</v>
      </c>
    </row>
    <row r="355" spans="1:42" x14ac:dyDescent="0.3">
      <c r="A355" s="3">
        <v>95</v>
      </c>
      <c r="B355" s="3" t="s">
        <v>74</v>
      </c>
      <c r="C355" s="10">
        <v>6</v>
      </c>
      <c r="D355" s="11">
        <v>44774</v>
      </c>
      <c r="E355" s="22">
        <v>44678</v>
      </c>
      <c r="F355" s="13">
        <v>71</v>
      </c>
      <c r="G355" s="14">
        <v>2</v>
      </c>
      <c r="H355" s="3"/>
      <c r="I355" s="10" t="s">
        <v>43</v>
      </c>
      <c r="J355" s="15">
        <v>441914.32</v>
      </c>
      <c r="K355" s="15">
        <v>5811238.7999999998</v>
      </c>
      <c r="L355" s="15">
        <v>1.49881</v>
      </c>
      <c r="M355" s="15">
        <v>4583.7750665000003</v>
      </c>
      <c r="N355" s="15">
        <v>68.702079074208655</v>
      </c>
      <c r="O355" s="29">
        <v>6.7000001668930054E-2</v>
      </c>
      <c r="P355" s="15">
        <v>80.125500000000002</v>
      </c>
      <c r="Q355" s="15">
        <v>15.004619999999999</v>
      </c>
      <c r="R355" s="15">
        <v>4.8698899999999998</v>
      </c>
      <c r="S355" s="15">
        <v>70.35821</v>
      </c>
      <c r="T355" s="15">
        <v>179.98543000000001</v>
      </c>
      <c r="U355" s="15">
        <v>1.4999999999999999E-2</v>
      </c>
      <c r="V355" s="15">
        <v>1102</v>
      </c>
      <c r="W355" s="15">
        <v>1358</v>
      </c>
      <c r="X355" s="15">
        <v>1473</v>
      </c>
      <c r="Y355" s="15">
        <v>3172</v>
      </c>
      <c r="Z355" s="15">
        <f t="shared" si="70"/>
        <v>0.40044150110375276</v>
      </c>
      <c r="AA355" s="15">
        <f t="shared" si="71"/>
        <v>0.80088300220750552</v>
      </c>
      <c r="AB355" s="15">
        <f t="shared" si="72"/>
        <v>4.0621688449311195E-2</v>
      </c>
      <c r="AC355" s="15">
        <f t="shared" si="73"/>
        <v>0.48432381843706129</v>
      </c>
      <c r="AD355" s="15">
        <f t="shared" si="74"/>
        <v>0.3657696447793326</v>
      </c>
      <c r="AE355" s="15">
        <f t="shared" si="75"/>
        <v>0.70504648487298294</v>
      </c>
      <c r="AF355" s="15">
        <f t="shared" si="76"/>
        <v>0.37505518763796908</v>
      </c>
      <c r="AG355" s="15">
        <f t="shared" si="77"/>
        <v>0.571840346947738</v>
      </c>
      <c r="AH355" s="15">
        <f t="shared" si="78"/>
        <v>1.1534283774609642</v>
      </c>
      <c r="AI355" s="15">
        <f t="shared" si="79"/>
        <v>1.8784029038112524</v>
      </c>
      <c r="AJ355" s="15">
        <f t="shared" si="80"/>
        <v>0.73137194450517717</v>
      </c>
      <c r="AK355" s="15">
        <f t="shared" si="81"/>
        <v>0.64952989762003932</v>
      </c>
      <c r="AL355" s="15">
        <f t="shared" si="82"/>
        <v>2.1534283774609642</v>
      </c>
      <c r="AM355" s="15">
        <f t="shared" si="83"/>
        <v>2.3357879234167895</v>
      </c>
      <c r="AN355" s="15">
        <v>129.1</v>
      </c>
      <c r="AO355" s="15">
        <v>45757.7</v>
      </c>
      <c r="AP355" s="3">
        <v>96</v>
      </c>
    </row>
    <row r="356" spans="1:42" x14ac:dyDescent="0.3">
      <c r="A356" s="3">
        <v>115</v>
      </c>
      <c r="B356" s="3" t="s">
        <v>74</v>
      </c>
      <c r="C356" s="10">
        <v>6</v>
      </c>
      <c r="D356" s="11">
        <v>44774</v>
      </c>
      <c r="E356" s="22">
        <v>44678</v>
      </c>
      <c r="F356" s="13">
        <v>71</v>
      </c>
      <c r="G356" s="14">
        <v>2</v>
      </c>
      <c r="H356" s="3"/>
      <c r="I356" s="10" t="s">
        <v>43</v>
      </c>
      <c r="J356" s="15">
        <v>442181.51</v>
      </c>
      <c r="K356" s="15">
        <v>5811284.9699999997</v>
      </c>
      <c r="L356" s="15">
        <v>1.64093</v>
      </c>
      <c r="M356" s="15">
        <v>4199.4580470000001</v>
      </c>
      <c r="N356" s="15">
        <v>68.910166930637104</v>
      </c>
      <c r="O356" s="29">
        <v>7.9000003635883331E-2</v>
      </c>
      <c r="P356" s="15">
        <v>80.633769999999998</v>
      </c>
      <c r="Q356" s="15">
        <v>14.66962</v>
      </c>
      <c r="R356" s="15">
        <v>4.6966000000000001</v>
      </c>
      <c r="S356" s="15">
        <v>67.856629999999996</v>
      </c>
      <c r="T356" s="15">
        <v>104.03882</v>
      </c>
      <c r="U356" s="15">
        <v>2.061E-2</v>
      </c>
      <c r="V356" s="15">
        <v>974</v>
      </c>
      <c r="W356" s="15">
        <v>1003</v>
      </c>
      <c r="X356" s="15">
        <v>1214</v>
      </c>
      <c r="Y356" s="15">
        <v>3304</v>
      </c>
      <c r="Z356" s="15">
        <f t="shared" si="70"/>
        <v>0.53424657534246578</v>
      </c>
      <c r="AA356" s="15">
        <f t="shared" si="71"/>
        <v>1.0684931506849316</v>
      </c>
      <c r="AB356" s="15">
        <f t="shared" si="72"/>
        <v>9.5173658096526836E-2</v>
      </c>
      <c r="AC356" s="15">
        <f t="shared" si="73"/>
        <v>0.54464703132304815</v>
      </c>
      <c r="AD356" s="15">
        <f t="shared" si="74"/>
        <v>0.46259406817175741</v>
      </c>
      <c r="AE356" s="15">
        <f t="shared" si="75"/>
        <v>1.0070550751024123</v>
      </c>
      <c r="AF356" s="15">
        <f t="shared" si="76"/>
        <v>0.48525655908985371</v>
      </c>
      <c r="AG356" s="15">
        <f t="shared" si="77"/>
        <v>0.69639657560765045</v>
      </c>
      <c r="AH356" s="15">
        <f t="shared" si="78"/>
        <v>1.7215815485996706</v>
      </c>
      <c r="AI356" s="15">
        <f t="shared" si="79"/>
        <v>2.3921971252566734</v>
      </c>
      <c r="AJ356" s="15">
        <f t="shared" si="80"/>
        <v>1.1070792638171361</v>
      </c>
      <c r="AK356" s="15">
        <f t="shared" si="81"/>
        <v>0.89240876971047056</v>
      </c>
      <c r="AL356" s="15">
        <f t="shared" si="82"/>
        <v>2.7215815485996706</v>
      </c>
      <c r="AM356" s="15">
        <f t="shared" si="83"/>
        <v>3.2941176470588234</v>
      </c>
      <c r="AN356" s="15">
        <v>129.1</v>
      </c>
      <c r="AO356" s="15">
        <v>45757.7</v>
      </c>
      <c r="AP356" s="3">
        <v>96</v>
      </c>
    </row>
    <row r="357" spans="1:42" x14ac:dyDescent="0.3">
      <c r="A357" s="3" t="s">
        <v>75</v>
      </c>
      <c r="B357" s="3" t="s">
        <v>74</v>
      </c>
      <c r="C357" s="10">
        <v>6</v>
      </c>
      <c r="D357" s="11">
        <v>44774</v>
      </c>
      <c r="E357" s="22">
        <v>44678</v>
      </c>
      <c r="F357" s="13">
        <v>71</v>
      </c>
      <c r="G357" s="14">
        <v>2</v>
      </c>
      <c r="H357" s="3"/>
      <c r="I357" s="3" t="s">
        <v>45</v>
      </c>
      <c r="J357" s="15">
        <v>441886.15</v>
      </c>
      <c r="K357" s="15">
        <v>5811616.2000000002</v>
      </c>
      <c r="L357" s="15">
        <v>1.36344</v>
      </c>
      <c r="M357" s="15">
        <v>14273.4782765</v>
      </c>
      <c r="N357" s="15">
        <v>194.6103122131116</v>
      </c>
      <c r="O357" s="29">
        <v>0.1650000065565109</v>
      </c>
      <c r="P357" s="15">
        <v>75.420259999999999</v>
      </c>
      <c r="Q357" s="15">
        <v>19.755669999999999</v>
      </c>
      <c r="R357" s="15">
        <v>4.8240699999999999</v>
      </c>
      <c r="S357" s="15">
        <v>75.31071</v>
      </c>
      <c r="T357" s="15">
        <v>16.700040000000001</v>
      </c>
      <c r="U357" s="15">
        <v>2.6089999999999999E-2</v>
      </c>
      <c r="V357" s="15">
        <v>914</v>
      </c>
      <c r="W357" s="15">
        <v>772</v>
      </c>
      <c r="X357" s="15">
        <v>1057</v>
      </c>
      <c r="Y357" s="15">
        <v>4578</v>
      </c>
      <c r="Z357" s="15">
        <f t="shared" si="70"/>
        <v>0.71140186915887849</v>
      </c>
      <c r="AA357" s="15">
        <f t="shared" si="71"/>
        <v>1.422803738317757</v>
      </c>
      <c r="AB357" s="15">
        <f t="shared" si="72"/>
        <v>0.15582285401858939</v>
      </c>
      <c r="AC357" s="15">
        <f t="shared" si="73"/>
        <v>0.66715222141296426</v>
      </c>
      <c r="AD357" s="15">
        <f t="shared" si="74"/>
        <v>0.62484472049689443</v>
      </c>
      <c r="AE357" s="15">
        <f t="shared" si="75"/>
        <v>1.4793681395565783</v>
      </c>
      <c r="AF357" s="15">
        <f t="shared" si="76"/>
        <v>0.65813084112149534</v>
      </c>
      <c r="AG357" s="15">
        <f t="shared" si="77"/>
        <v>0.83135209635383944</v>
      </c>
      <c r="AH357" s="15">
        <f t="shared" si="78"/>
        <v>3.3311258278145699</v>
      </c>
      <c r="AI357" s="15">
        <f t="shared" si="79"/>
        <v>4.0087527352297592</v>
      </c>
      <c r="AJ357" s="15">
        <f t="shared" si="80"/>
        <v>1.8727648211010761</v>
      </c>
      <c r="AK357" s="15">
        <f t="shared" si="81"/>
        <v>1.4427184017751979</v>
      </c>
      <c r="AL357" s="15">
        <f t="shared" si="82"/>
        <v>4.3311258278145699</v>
      </c>
      <c r="AM357" s="15">
        <f t="shared" si="83"/>
        <v>5.9300518134715023</v>
      </c>
      <c r="AN357" s="15">
        <v>129.1</v>
      </c>
      <c r="AO357" s="15">
        <v>45757.7</v>
      </c>
      <c r="AP357" s="3">
        <v>96</v>
      </c>
    </row>
    <row r="358" spans="1:42" x14ac:dyDescent="0.3">
      <c r="A358" s="3" t="s">
        <v>76</v>
      </c>
      <c r="B358" s="3" t="s">
        <v>74</v>
      </c>
      <c r="C358" s="10">
        <v>6</v>
      </c>
      <c r="D358" s="11">
        <v>44774</v>
      </c>
      <c r="E358" s="22">
        <v>44678</v>
      </c>
      <c r="F358" s="13">
        <v>71</v>
      </c>
      <c r="G358" s="14">
        <v>2</v>
      </c>
      <c r="H358" s="3"/>
      <c r="I358" s="3" t="s">
        <v>47</v>
      </c>
      <c r="J358" s="15">
        <v>441924.23</v>
      </c>
      <c r="K358" s="15">
        <v>5811619.8899999997</v>
      </c>
      <c r="L358" s="15">
        <v>1.13483</v>
      </c>
      <c r="M358" s="15">
        <v>11380.4667175</v>
      </c>
      <c r="N358" s="15">
        <v>129.14895045020529</v>
      </c>
      <c r="O358" s="29">
        <v>0.16600000858306879</v>
      </c>
      <c r="P358" s="15">
        <v>75.059830000000005</v>
      </c>
      <c r="Q358" s="15">
        <v>19.883870000000002</v>
      </c>
      <c r="R358" s="15">
        <v>5.0563000000000002</v>
      </c>
      <c r="S358" s="15">
        <v>74.384119999999996</v>
      </c>
      <c r="T358" s="15">
        <v>48.367069999999998</v>
      </c>
      <c r="U358" s="15">
        <v>6.0130000000000003E-2</v>
      </c>
      <c r="V358" s="15">
        <v>835</v>
      </c>
      <c r="W358" s="15">
        <v>666</v>
      </c>
      <c r="X358" s="15">
        <v>1015</v>
      </c>
      <c r="Y358" s="15">
        <v>4591</v>
      </c>
      <c r="Z358" s="15">
        <f t="shared" si="70"/>
        <v>0.74662354955297694</v>
      </c>
      <c r="AA358" s="15">
        <f t="shared" si="71"/>
        <v>1.4932470991059539</v>
      </c>
      <c r="AB358" s="15">
        <f t="shared" si="72"/>
        <v>0.20761451516954194</v>
      </c>
      <c r="AC358" s="15">
        <f t="shared" si="73"/>
        <v>0.69222263177294507</v>
      </c>
      <c r="AD358" s="15">
        <f t="shared" si="74"/>
        <v>0.63788797716732071</v>
      </c>
      <c r="AE358" s="15">
        <f t="shared" si="75"/>
        <v>1.5851156629620058</v>
      </c>
      <c r="AF358" s="15">
        <f t="shared" si="76"/>
        <v>0.68023587597489066</v>
      </c>
      <c r="AG358" s="15">
        <f t="shared" si="77"/>
        <v>0.85492005753076228</v>
      </c>
      <c r="AH358" s="15">
        <f t="shared" si="78"/>
        <v>3.5231527093596062</v>
      </c>
      <c r="AI358" s="15">
        <f t="shared" si="79"/>
        <v>4.4982035928143711</v>
      </c>
      <c r="AJ358" s="15">
        <f t="shared" si="80"/>
        <v>2.0976525675829731</v>
      </c>
      <c r="AK358" s="15">
        <f t="shared" si="81"/>
        <v>1.4991253299924476</v>
      </c>
      <c r="AL358" s="15">
        <f t="shared" si="82"/>
        <v>4.5231527093596062</v>
      </c>
      <c r="AM358" s="15">
        <f t="shared" si="83"/>
        <v>6.8933933933933931</v>
      </c>
      <c r="AN358" s="15">
        <v>129.1</v>
      </c>
      <c r="AO358" s="15">
        <v>45757.7</v>
      </c>
      <c r="AP358" s="3">
        <v>96</v>
      </c>
    </row>
    <row r="359" spans="1:42" x14ac:dyDescent="0.3">
      <c r="A359" s="3" t="s">
        <v>77</v>
      </c>
      <c r="B359" s="3" t="s">
        <v>74</v>
      </c>
      <c r="C359" s="10">
        <v>6</v>
      </c>
      <c r="D359" s="11">
        <v>44774</v>
      </c>
      <c r="E359" s="22">
        <v>44678</v>
      </c>
      <c r="F359" s="13">
        <v>71</v>
      </c>
      <c r="G359" s="14">
        <v>2</v>
      </c>
      <c r="H359" s="3"/>
      <c r="I359" s="3" t="s">
        <v>45</v>
      </c>
      <c r="J359" s="15">
        <v>439390.64</v>
      </c>
      <c r="K359" s="15">
        <v>5811218.8200000003</v>
      </c>
      <c r="L359" s="15">
        <v>1.1887700000000001</v>
      </c>
      <c r="M359" s="15">
        <v>6910.6396277500007</v>
      </c>
      <c r="N359" s="15">
        <v>82.151610702803694</v>
      </c>
      <c r="O359" s="29">
        <v>0.12800000607967379</v>
      </c>
      <c r="P359" s="15">
        <v>74.743769999999998</v>
      </c>
      <c r="Q359" s="15">
        <v>20.063669999999998</v>
      </c>
      <c r="R359" s="15">
        <v>5.1925600000000003</v>
      </c>
      <c r="S359" s="15">
        <v>78.390799999999999</v>
      </c>
      <c r="T359" s="15">
        <v>225</v>
      </c>
      <c r="U359" s="15">
        <v>1.414E-2</v>
      </c>
      <c r="V359" s="15">
        <v>943</v>
      </c>
      <c r="W359" s="15">
        <v>940</v>
      </c>
      <c r="X359" s="15">
        <v>1123</v>
      </c>
      <c r="Y359" s="15">
        <v>3508</v>
      </c>
      <c r="Z359" s="15">
        <f t="shared" si="70"/>
        <v>0.57733812949640284</v>
      </c>
      <c r="AA359" s="15">
        <f t="shared" si="71"/>
        <v>1.1546762589928057</v>
      </c>
      <c r="AB359" s="15">
        <f t="shared" si="72"/>
        <v>8.8705768298594279E-2</v>
      </c>
      <c r="AC359" s="15">
        <f t="shared" si="73"/>
        <v>0.57627499438328467</v>
      </c>
      <c r="AD359" s="15">
        <f t="shared" si="74"/>
        <v>0.51500755776290219</v>
      </c>
      <c r="AE359" s="15">
        <f t="shared" si="75"/>
        <v>1.1136166522116218</v>
      </c>
      <c r="AF359" s="15">
        <f t="shared" si="76"/>
        <v>0.53619604316546765</v>
      </c>
      <c r="AG359" s="15">
        <f t="shared" si="77"/>
        <v>0.73201308866509862</v>
      </c>
      <c r="AH359" s="15">
        <f t="shared" si="78"/>
        <v>2.1237756010685662</v>
      </c>
      <c r="AI359" s="15">
        <f t="shared" si="79"/>
        <v>2.7200424178154825</v>
      </c>
      <c r="AJ359" s="15">
        <f t="shared" si="80"/>
        <v>1.2558816164846971</v>
      </c>
      <c r="AK359" s="15">
        <f t="shared" si="81"/>
        <v>1.045830046203857</v>
      </c>
      <c r="AL359" s="15">
        <f t="shared" si="82"/>
        <v>3.1237756010685662</v>
      </c>
      <c r="AM359" s="15">
        <f t="shared" si="83"/>
        <v>3.7319148936170214</v>
      </c>
      <c r="AN359" s="15">
        <v>129.1</v>
      </c>
      <c r="AO359" s="15">
        <v>45757.7</v>
      </c>
      <c r="AP359" s="3">
        <v>96</v>
      </c>
    </row>
    <row r="360" spans="1:42" x14ac:dyDescent="0.3">
      <c r="A360" s="3" t="s">
        <v>78</v>
      </c>
      <c r="B360" s="3" t="s">
        <v>74</v>
      </c>
      <c r="C360" s="10">
        <v>6</v>
      </c>
      <c r="D360" s="11">
        <v>44774</v>
      </c>
      <c r="E360" s="22">
        <v>44678</v>
      </c>
      <c r="F360" s="13">
        <v>71</v>
      </c>
      <c r="G360" s="14">
        <v>2</v>
      </c>
      <c r="H360" s="3"/>
      <c r="I360" s="3" t="s">
        <v>47</v>
      </c>
      <c r="J360" s="15">
        <v>439383.26</v>
      </c>
      <c r="K360" s="15">
        <v>5811183.6900000004</v>
      </c>
      <c r="L360" s="15">
        <v>1.37998</v>
      </c>
      <c r="M360" s="15">
        <v>5471.2900785000002</v>
      </c>
      <c r="N360" s="15">
        <v>75.502708825284301</v>
      </c>
      <c r="O360" s="29">
        <v>0.12700000405311579</v>
      </c>
      <c r="P360" s="15">
        <v>72.836489999999998</v>
      </c>
      <c r="Q360" s="15">
        <v>21.46735</v>
      </c>
      <c r="R360" s="15">
        <v>5.6961599999999999</v>
      </c>
      <c r="S360" s="15">
        <v>78.405609999999996</v>
      </c>
      <c r="T360" s="15">
        <v>153.41747000000001</v>
      </c>
      <c r="U360" s="15">
        <v>5.5900000000000004E-3</v>
      </c>
      <c r="V360" s="15">
        <v>872</v>
      </c>
      <c r="W360" s="15">
        <v>850</v>
      </c>
      <c r="X360" s="15">
        <v>1074</v>
      </c>
      <c r="Y360" s="15">
        <v>3406</v>
      </c>
      <c r="Z360" s="15">
        <f t="shared" si="70"/>
        <v>0.60056390977443608</v>
      </c>
      <c r="AA360" s="15">
        <f t="shared" si="71"/>
        <v>1.2011278195488722</v>
      </c>
      <c r="AB360" s="15">
        <f t="shared" si="72"/>
        <v>0.11642411642411643</v>
      </c>
      <c r="AC360" s="15">
        <f t="shared" si="73"/>
        <v>0.59233286582515199</v>
      </c>
      <c r="AD360" s="15">
        <f t="shared" si="74"/>
        <v>0.52053571428571432</v>
      </c>
      <c r="AE360" s="15">
        <f t="shared" si="75"/>
        <v>1.1731228199008628</v>
      </c>
      <c r="AF360" s="15">
        <f t="shared" si="76"/>
        <v>0.54793233082706772</v>
      </c>
      <c r="AG360" s="15">
        <f t="shared" si="77"/>
        <v>0.75041290467152066</v>
      </c>
      <c r="AH360" s="15">
        <f t="shared" si="78"/>
        <v>2.1713221601489758</v>
      </c>
      <c r="AI360" s="15">
        <f t="shared" si="79"/>
        <v>2.9059633027522938</v>
      </c>
      <c r="AJ360" s="15">
        <f t="shared" si="80"/>
        <v>1.3438493233917779</v>
      </c>
      <c r="AK360" s="15">
        <f t="shared" si="81"/>
        <v>1.0631325089458732</v>
      </c>
      <c r="AL360" s="15">
        <f t="shared" si="82"/>
        <v>3.1713221601489758</v>
      </c>
      <c r="AM360" s="15">
        <f t="shared" si="83"/>
        <v>4.0070588235294116</v>
      </c>
      <c r="AN360" s="15">
        <v>129.1</v>
      </c>
      <c r="AO360" s="15">
        <v>45757.7</v>
      </c>
      <c r="AP360" s="3">
        <v>96</v>
      </c>
    </row>
    <row r="361" spans="1:42" x14ac:dyDescent="0.3">
      <c r="A361" s="3">
        <v>19</v>
      </c>
      <c r="B361" s="3" t="s">
        <v>41</v>
      </c>
      <c r="C361" s="10">
        <v>1</v>
      </c>
      <c r="D361" s="11">
        <v>45012</v>
      </c>
      <c r="E361" s="22">
        <v>44800</v>
      </c>
      <c r="F361" s="13">
        <v>32</v>
      </c>
      <c r="G361" s="14">
        <v>3</v>
      </c>
      <c r="H361" s="3"/>
      <c r="I361" s="10" t="s">
        <v>43</v>
      </c>
      <c r="J361" s="15">
        <v>441281.12229999999</v>
      </c>
      <c r="K361" s="15">
        <v>5811113.2800000003</v>
      </c>
      <c r="L361" s="15">
        <v>4.1597799999999996</v>
      </c>
      <c r="M361" s="15">
        <v>1320.3836666666671</v>
      </c>
      <c r="N361" s="15">
        <v>54.925055689266671</v>
      </c>
      <c r="O361" s="29">
        <v>0.23000000417232511</v>
      </c>
      <c r="P361" s="15">
        <v>71.41977</v>
      </c>
      <c r="Q361" s="15">
        <v>20.461870000000001</v>
      </c>
      <c r="R361" s="15">
        <v>8.1183700000000005</v>
      </c>
      <c r="S361" s="15">
        <v>78.454409999999996</v>
      </c>
      <c r="T361" s="15">
        <v>28.60322</v>
      </c>
      <c r="U361" s="15">
        <v>3.1309999999999998E-2</v>
      </c>
      <c r="V361" s="15">
        <v>969</v>
      </c>
      <c r="W361" s="15">
        <v>964</v>
      </c>
      <c r="X361" s="15">
        <v>1416</v>
      </c>
      <c r="Y361" s="15">
        <v>3250</v>
      </c>
      <c r="Z361" s="15">
        <f t="shared" si="70"/>
        <v>0.54247745609871856</v>
      </c>
      <c r="AA361" s="15">
        <f t="shared" si="71"/>
        <v>1.0849549121974371</v>
      </c>
      <c r="AB361" s="15">
        <f t="shared" si="72"/>
        <v>0.18991596638655461</v>
      </c>
      <c r="AC361" s="15">
        <f t="shared" si="73"/>
        <v>0.54064944299597062</v>
      </c>
      <c r="AD361" s="15">
        <f t="shared" si="74"/>
        <v>0.39305615087869694</v>
      </c>
      <c r="AE361" s="15">
        <f t="shared" si="75"/>
        <v>1.0270279984185746</v>
      </c>
      <c r="AF361" s="15">
        <f t="shared" si="76"/>
        <v>0.43521594684385384</v>
      </c>
      <c r="AG361" s="15">
        <f t="shared" si="77"/>
        <v>0.70335251572987545</v>
      </c>
      <c r="AH361" s="15">
        <f t="shared" si="78"/>
        <v>1.2951977401129944</v>
      </c>
      <c r="AI361" s="15">
        <f t="shared" si="79"/>
        <v>2.3539731682146541</v>
      </c>
      <c r="AJ361" s="15">
        <f t="shared" si="80"/>
        <v>1.1342020906383359</v>
      </c>
      <c r="AK361" s="15">
        <f t="shared" si="81"/>
        <v>0.71350223430315929</v>
      </c>
      <c r="AL361" s="15">
        <f t="shared" si="82"/>
        <v>2.2951977401129944</v>
      </c>
      <c r="AM361" s="15">
        <f t="shared" si="83"/>
        <v>3.3713692946058091</v>
      </c>
      <c r="AN361" s="15">
        <v>328.3</v>
      </c>
      <c r="AO361" s="15">
        <v>26030.5</v>
      </c>
      <c r="AP361" s="3">
        <v>212</v>
      </c>
    </row>
    <row r="362" spans="1:42" x14ac:dyDescent="0.3">
      <c r="A362" s="3">
        <v>58</v>
      </c>
      <c r="B362" s="3" t="s">
        <v>41</v>
      </c>
      <c r="C362" s="10">
        <v>1</v>
      </c>
      <c r="D362" s="11">
        <v>45012</v>
      </c>
      <c r="E362" s="22">
        <v>44800</v>
      </c>
      <c r="F362" s="13">
        <v>32</v>
      </c>
      <c r="G362" s="14">
        <v>3</v>
      </c>
      <c r="H362" s="3"/>
      <c r="I362" s="10" t="s">
        <v>43</v>
      </c>
      <c r="J362" s="15">
        <v>441548.90899999999</v>
      </c>
      <c r="K362" s="15">
        <v>5811143.8289999999</v>
      </c>
      <c r="L362" s="15">
        <v>4.0674200000000003</v>
      </c>
      <c r="M362" s="15">
        <v>1820.863133333334</v>
      </c>
      <c r="N362" s="15">
        <v>74.06215125782667</v>
      </c>
      <c r="O362" s="29">
        <v>0.25600001215934748</v>
      </c>
      <c r="P362" s="15">
        <v>71.773790000000005</v>
      </c>
      <c r="Q362" s="15">
        <v>20.249970000000001</v>
      </c>
      <c r="R362" s="15">
        <v>7.9762399999999998</v>
      </c>
      <c r="S362" s="15">
        <v>75.026730000000001</v>
      </c>
      <c r="T362" s="15">
        <v>103.38987</v>
      </c>
      <c r="U362" s="15">
        <v>2.6970000000000001E-2</v>
      </c>
      <c r="V362" s="15">
        <v>908</v>
      </c>
      <c r="W362" s="15">
        <v>781</v>
      </c>
      <c r="X362" s="15">
        <v>1527</v>
      </c>
      <c r="Y362" s="15">
        <v>3650</v>
      </c>
      <c r="Z362" s="15">
        <f t="shared" si="70"/>
        <v>0.647483638004965</v>
      </c>
      <c r="AA362" s="15">
        <f t="shared" si="71"/>
        <v>1.29496727600993</v>
      </c>
      <c r="AB362" s="15">
        <f t="shared" si="72"/>
        <v>0.32322357019064124</v>
      </c>
      <c r="AC362" s="15">
        <f t="shared" si="73"/>
        <v>0.60157964019306709</v>
      </c>
      <c r="AD362" s="15">
        <f t="shared" si="74"/>
        <v>0.41008305968707748</v>
      </c>
      <c r="AE362" s="15">
        <f t="shared" si="75"/>
        <v>1.2980960654432259</v>
      </c>
      <c r="AF362" s="15">
        <f t="shared" si="76"/>
        <v>0.47912435116226587</v>
      </c>
      <c r="AG362" s="15">
        <f t="shared" si="77"/>
        <v>0.78600435595762974</v>
      </c>
      <c r="AH362" s="15">
        <f t="shared" si="78"/>
        <v>1.3903077930582843</v>
      </c>
      <c r="AI362" s="15">
        <f t="shared" si="79"/>
        <v>3.0198237885462555</v>
      </c>
      <c r="AJ362" s="15">
        <f t="shared" si="80"/>
        <v>1.5422477889612975</v>
      </c>
      <c r="AK362" s="15">
        <f t="shared" si="81"/>
        <v>0.75507726338708503</v>
      </c>
      <c r="AL362" s="15">
        <f t="shared" si="82"/>
        <v>2.3903077930582843</v>
      </c>
      <c r="AM362" s="15">
        <f t="shared" si="83"/>
        <v>4.6734955185659413</v>
      </c>
      <c r="AN362" s="15">
        <v>328.3</v>
      </c>
      <c r="AO362" s="15">
        <v>26030.5</v>
      </c>
      <c r="AP362" s="3">
        <v>212</v>
      </c>
    </row>
    <row r="363" spans="1:42" x14ac:dyDescent="0.3">
      <c r="A363" s="3">
        <v>65</v>
      </c>
      <c r="B363" s="3" t="s">
        <v>41</v>
      </c>
      <c r="C363" s="10">
        <v>1</v>
      </c>
      <c r="D363" s="11">
        <v>45012</v>
      </c>
      <c r="E363" s="22">
        <v>44800</v>
      </c>
      <c r="F363" s="13">
        <v>32</v>
      </c>
      <c r="G363" s="14">
        <v>3</v>
      </c>
      <c r="H363" s="3"/>
      <c r="I363" s="10" t="s">
        <v>43</v>
      </c>
      <c r="J363" s="15">
        <v>441605.44829999999</v>
      </c>
      <c r="K363" s="15">
        <v>5811294.1179999998</v>
      </c>
      <c r="L363" s="15">
        <v>3.65998</v>
      </c>
      <c r="M363" s="15">
        <v>1876.0493333333329</v>
      </c>
      <c r="N363" s="15">
        <v>68.663030390133329</v>
      </c>
      <c r="O363" s="29">
        <v>0.25100001692771912</v>
      </c>
      <c r="P363" s="15">
        <v>72.393249999999995</v>
      </c>
      <c r="Q363" s="15">
        <v>19.877199999999998</v>
      </c>
      <c r="R363" s="15">
        <v>7.7295499999999997</v>
      </c>
      <c r="S363" s="15">
        <v>73.472229999999996</v>
      </c>
      <c r="T363" s="15">
        <v>110.22656000000001</v>
      </c>
      <c r="U363" s="15">
        <v>2.53E-2</v>
      </c>
      <c r="V363" s="15">
        <v>845</v>
      </c>
      <c r="W363" s="15">
        <v>771</v>
      </c>
      <c r="X363" s="15">
        <v>1473</v>
      </c>
      <c r="Y363" s="15">
        <v>3524</v>
      </c>
      <c r="Z363" s="15">
        <f t="shared" si="70"/>
        <v>0.64097788125727595</v>
      </c>
      <c r="AA363" s="15">
        <f t="shared" si="71"/>
        <v>1.2819557625145519</v>
      </c>
      <c r="AB363" s="15">
        <f t="shared" si="72"/>
        <v>0.31283422459893045</v>
      </c>
      <c r="AC363" s="15">
        <f t="shared" si="73"/>
        <v>0.61318379491874575</v>
      </c>
      <c r="AD363" s="15">
        <f t="shared" si="74"/>
        <v>0.4104462677606564</v>
      </c>
      <c r="AE363" s="15">
        <f t="shared" si="75"/>
        <v>1.2803698329426649</v>
      </c>
      <c r="AF363" s="15">
        <f t="shared" si="76"/>
        <v>0.47753201396973227</v>
      </c>
      <c r="AG363" s="15">
        <f t="shared" si="77"/>
        <v>0.78119027638649641</v>
      </c>
      <c r="AH363" s="15">
        <f t="shared" si="78"/>
        <v>1.3923964697895452</v>
      </c>
      <c r="AI363" s="15">
        <f t="shared" si="79"/>
        <v>3.1704142011834318</v>
      </c>
      <c r="AJ363" s="15">
        <f t="shared" si="80"/>
        <v>1.5128554644849237</v>
      </c>
      <c r="AK363" s="15">
        <f t="shared" si="81"/>
        <v>0.75597879220797748</v>
      </c>
      <c r="AL363" s="15">
        <f t="shared" si="82"/>
        <v>2.3923964697895452</v>
      </c>
      <c r="AM363" s="15">
        <f t="shared" si="83"/>
        <v>4.5706874189364459</v>
      </c>
      <c r="AN363" s="15">
        <v>328.3</v>
      </c>
      <c r="AO363" s="15">
        <v>26030.5</v>
      </c>
      <c r="AP363" s="3">
        <v>212</v>
      </c>
    </row>
    <row r="364" spans="1:42" x14ac:dyDescent="0.3">
      <c r="A364" s="3" t="s">
        <v>44</v>
      </c>
      <c r="B364" s="3" t="s">
        <v>41</v>
      </c>
      <c r="C364" s="10">
        <v>1</v>
      </c>
      <c r="D364" s="11">
        <v>45012</v>
      </c>
      <c r="E364" s="22">
        <v>44800</v>
      </c>
      <c r="F364" s="13">
        <v>32</v>
      </c>
      <c r="G364" s="14">
        <v>3</v>
      </c>
      <c r="H364" s="3"/>
      <c r="I364" s="3" t="s">
        <v>45</v>
      </c>
      <c r="J364" s="15">
        <v>440156.212</v>
      </c>
      <c r="K364" s="15">
        <v>5810661.2350000003</v>
      </c>
      <c r="L364" s="15">
        <v>3.7040899999999999</v>
      </c>
      <c r="M364" s="15">
        <v>1514.0168000000001</v>
      </c>
      <c r="N364" s="15">
        <v>56.080544887120013</v>
      </c>
      <c r="O364" s="29">
        <v>0.25699999928474432</v>
      </c>
      <c r="P364" s="15">
        <v>69.414029999999997</v>
      </c>
      <c r="Q364" s="15">
        <v>23.921299999999999</v>
      </c>
      <c r="R364" s="15">
        <v>6.6646599999999996</v>
      </c>
      <c r="S364" s="15">
        <v>82.681299999999993</v>
      </c>
      <c r="T364" s="15">
        <v>236.31128000000001</v>
      </c>
      <c r="U364" s="15">
        <v>4.5030000000000001E-2</v>
      </c>
      <c r="V364" s="15">
        <v>795</v>
      </c>
      <c r="W364" s="15">
        <v>746</v>
      </c>
      <c r="X364" s="15">
        <v>1338</v>
      </c>
      <c r="Y364" s="15">
        <v>3151</v>
      </c>
      <c r="Z364" s="15">
        <f t="shared" si="70"/>
        <v>0.61714139081344621</v>
      </c>
      <c r="AA364" s="15">
        <f t="shared" si="71"/>
        <v>1.2342827816268924</v>
      </c>
      <c r="AB364" s="15">
        <f t="shared" si="72"/>
        <v>0.28406909788867563</v>
      </c>
      <c r="AC364" s="15">
        <f t="shared" si="73"/>
        <v>0.59706031424227068</v>
      </c>
      <c r="AD364" s="15">
        <f t="shared" si="74"/>
        <v>0.4038761416796614</v>
      </c>
      <c r="AE364" s="15">
        <f t="shared" si="75"/>
        <v>1.2165142440919392</v>
      </c>
      <c r="AF364" s="15">
        <f t="shared" si="76"/>
        <v>0.46522966384398257</v>
      </c>
      <c r="AG364" s="15">
        <f t="shared" si="77"/>
        <v>0.7632210862170723</v>
      </c>
      <c r="AH364" s="15">
        <f t="shared" si="78"/>
        <v>1.3550074738415545</v>
      </c>
      <c r="AI364" s="15">
        <f t="shared" si="79"/>
        <v>2.9635220125786161</v>
      </c>
      <c r="AJ364" s="15">
        <f t="shared" si="80"/>
        <v>1.4105239481077376</v>
      </c>
      <c r="AK364" s="15">
        <f t="shared" si="81"/>
        <v>0.7397669839092792</v>
      </c>
      <c r="AL364" s="15">
        <f t="shared" si="82"/>
        <v>2.3550074738415545</v>
      </c>
      <c r="AM364" s="15">
        <f t="shared" si="83"/>
        <v>4.2238605898123325</v>
      </c>
      <c r="AN364" s="15">
        <v>328.3</v>
      </c>
      <c r="AO364" s="15">
        <v>26030.5</v>
      </c>
      <c r="AP364" s="3">
        <v>212</v>
      </c>
    </row>
    <row r="365" spans="1:42" x14ac:dyDescent="0.3">
      <c r="A365" s="3" t="s">
        <v>46</v>
      </c>
      <c r="B365" s="3" t="s">
        <v>41</v>
      </c>
      <c r="C365" s="10">
        <v>1</v>
      </c>
      <c r="D365" s="11">
        <v>45012</v>
      </c>
      <c r="E365" s="22">
        <v>44800</v>
      </c>
      <c r="F365" s="13">
        <v>32</v>
      </c>
      <c r="G365" s="14">
        <v>3</v>
      </c>
      <c r="H365" s="3"/>
      <c r="I365" s="3" t="s">
        <v>47</v>
      </c>
      <c r="J365" s="15">
        <v>440191.9645</v>
      </c>
      <c r="K365" s="15">
        <v>5810656.8399999999</v>
      </c>
      <c r="L365" s="15">
        <v>4.5244099999999996</v>
      </c>
      <c r="M365" s="15">
        <v>1383.9664</v>
      </c>
      <c r="N365" s="15">
        <v>62.616314198239998</v>
      </c>
      <c r="O365" s="29">
        <v>0.25200000405311579</v>
      </c>
      <c r="P365" s="15">
        <v>70.894170000000003</v>
      </c>
      <c r="Q365" s="15">
        <v>22.911200000000001</v>
      </c>
      <c r="R365" s="15">
        <v>6.1946300000000001</v>
      </c>
      <c r="S365" s="15">
        <v>82.473159999999993</v>
      </c>
      <c r="T365" s="15">
        <v>180</v>
      </c>
      <c r="U365" s="15">
        <v>3.7479999999999999E-2</v>
      </c>
      <c r="V365" s="15">
        <v>779</v>
      </c>
      <c r="W365" s="15">
        <v>738</v>
      </c>
      <c r="X365" s="15">
        <v>1298.9999999999998</v>
      </c>
      <c r="Y365" s="15">
        <v>3109</v>
      </c>
      <c r="Z365" s="15">
        <f t="shared" si="70"/>
        <v>0.61632440863010141</v>
      </c>
      <c r="AA365" s="15">
        <f t="shared" si="71"/>
        <v>1.2326488172602028</v>
      </c>
      <c r="AB365" s="15">
        <f t="shared" si="72"/>
        <v>0.27540500736377016</v>
      </c>
      <c r="AC365" s="15">
        <f t="shared" si="73"/>
        <v>0.59927983539094654</v>
      </c>
      <c r="AD365" s="15">
        <f t="shared" si="74"/>
        <v>0.41061705989110714</v>
      </c>
      <c r="AE365" s="15">
        <f t="shared" si="75"/>
        <v>1.2143530279439483</v>
      </c>
      <c r="AF365" s="15">
        <f t="shared" si="76"/>
        <v>0.47049649077203021</v>
      </c>
      <c r="AG365" s="15">
        <f t="shared" si="77"/>
        <v>0.76259552209830872</v>
      </c>
      <c r="AH365" s="15">
        <f t="shared" si="78"/>
        <v>1.3933795227097772</v>
      </c>
      <c r="AI365" s="15">
        <f t="shared" si="79"/>
        <v>2.9910141206675225</v>
      </c>
      <c r="AJ365" s="15">
        <f t="shared" si="80"/>
        <v>1.4071561072287151</v>
      </c>
      <c r="AK365" s="15">
        <f t="shared" si="81"/>
        <v>0.75640293688454363</v>
      </c>
      <c r="AL365" s="15">
        <f t="shared" si="82"/>
        <v>2.3933795227097772</v>
      </c>
      <c r="AM365" s="15">
        <f t="shared" si="83"/>
        <v>4.2127371273712741</v>
      </c>
      <c r="AN365" s="15">
        <v>328.3</v>
      </c>
      <c r="AO365" s="15">
        <v>26030.5</v>
      </c>
      <c r="AP365" s="3">
        <v>212</v>
      </c>
    </row>
    <row r="366" spans="1:42" x14ac:dyDescent="0.3">
      <c r="A366" s="3">
        <v>20</v>
      </c>
      <c r="B366" s="3" t="s">
        <v>51</v>
      </c>
      <c r="C366" s="10">
        <v>4</v>
      </c>
      <c r="D366" s="11">
        <v>45012</v>
      </c>
      <c r="E366" s="22">
        <v>44824</v>
      </c>
      <c r="F366" s="13">
        <v>30</v>
      </c>
      <c r="G366" s="14">
        <v>3</v>
      </c>
      <c r="H366" s="3"/>
      <c r="I366" s="10" t="s">
        <v>43</v>
      </c>
      <c r="J366" s="15">
        <v>441270.52</v>
      </c>
      <c r="K366" s="15">
        <v>5811041.1069999998</v>
      </c>
      <c r="L366" s="15">
        <v>3.0200499999999999</v>
      </c>
      <c r="M366" s="15">
        <v>1870.415066666666</v>
      </c>
      <c r="N366" s="15">
        <v>56.487470220866648</v>
      </c>
      <c r="O366" s="29">
        <v>0.28400000929832458</v>
      </c>
      <c r="P366" s="15">
        <v>71.057559999999995</v>
      </c>
      <c r="Q366" s="15">
        <v>20.677800000000001</v>
      </c>
      <c r="R366" s="15">
        <v>8.26464</v>
      </c>
      <c r="S366" s="15">
        <v>79.26397</v>
      </c>
      <c r="T366" s="15">
        <v>92.292850000000001</v>
      </c>
      <c r="U366" s="15">
        <v>3.1260000000000003E-2</v>
      </c>
      <c r="V366" s="15">
        <v>881</v>
      </c>
      <c r="W366" s="15">
        <v>576</v>
      </c>
      <c r="X366" s="15">
        <v>1399</v>
      </c>
      <c r="Y366" s="15">
        <v>4644</v>
      </c>
      <c r="Z366" s="15">
        <f t="shared" si="70"/>
        <v>0.77931034482758621</v>
      </c>
      <c r="AA366" s="15">
        <f t="shared" si="71"/>
        <v>1.5586206896551724</v>
      </c>
      <c r="AB366" s="15">
        <f t="shared" si="72"/>
        <v>0.41670886075949365</v>
      </c>
      <c r="AC366" s="15">
        <f t="shared" si="73"/>
        <v>0.68108597285067873</v>
      </c>
      <c r="AD366" s="15">
        <f t="shared" si="74"/>
        <v>0.53698494125434382</v>
      </c>
      <c r="AE366" s="15">
        <f t="shared" si="75"/>
        <v>1.6872946875933239</v>
      </c>
      <c r="AF366" s="15">
        <f t="shared" si="76"/>
        <v>0.62164750957854409</v>
      </c>
      <c r="AG366" s="15">
        <f t="shared" si="77"/>
        <v>0.87595729369968467</v>
      </c>
      <c r="AH366" s="15">
        <f t="shared" si="78"/>
        <v>2.3195139385275199</v>
      </c>
      <c r="AI366" s="15">
        <f t="shared" si="79"/>
        <v>4.2712826333711691</v>
      </c>
      <c r="AJ366" s="15">
        <f t="shared" si="80"/>
        <v>2.3460348058681539</v>
      </c>
      <c r="AK366" s="15">
        <f t="shared" si="81"/>
        <v>1.1160394509240397</v>
      </c>
      <c r="AL366" s="15">
        <f t="shared" si="82"/>
        <v>3.3195139385275199</v>
      </c>
      <c r="AM366" s="15">
        <f t="shared" si="83"/>
        <v>8.0625</v>
      </c>
      <c r="AN366" s="15">
        <v>293.60000000000002</v>
      </c>
      <c r="AO366" s="15">
        <v>19063.849999999999</v>
      </c>
      <c r="AP366" s="3">
        <v>188</v>
      </c>
    </row>
    <row r="367" spans="1:42" x14ac:dyDescent="0.3">
      <c r="A367" s="3">
        <v>50</v>
      </c>
      <c r="B367" s="3" t="s">
        <v>51</v>
      </c>
      <c r="C367" s="10">
        <v>4</v>
      </c>
      <c r="D367" s="11">
        <v>45012</v>
      </c>
      <c r="E367" s="22">
        <v>44824</v>
      </c>
      <c r="F367" s="13">
        <v>30</v>
      </c>
      <c r="G367" s="14">
        <v>3</v>
      </c>
      <c r="H367" s="3"/>
      <c r="I367" s="10" t="s">
        <v>43</v>
      </c>
      <c r="J367" s="15">
        <v>441484.93239999999</v>
      </c>
      <c r="K367" s="15">
        <v>5811063.8320000004</v>
      </c>
      <c r="L367" s="15">
        <v>3.208215</v>
      </c>
      <c r="M367" s="15">
        <v>1192.6705999999999</v>
      </c>
      <c r="N367" s="15">
        <v>38.26343708979001</v>
      </c>
      <c r="O367" s="29">
        <v>0.2720000147819519</v>
      </c>
      <c r="P367" s="15">
        <v>70.383669999999995</v>
      </c>
      <c r="Q367" s="15">
        <v>21.077220000000001</v>
      </c>
      <c r="R367" s="15">
        <v>8.5391100000000009</v>
      </c>
      <c r="S367" s="15">
        <v>75.028450000000007</v>
      </c>
      <c r="T367" s="15">
        <v>178.36170999999999</v>
      </c>
      <c r="U367" s="15">
        <v>4.3729999999999998E-2</v>
      </c>
      <c r="V367" s="15">
        <v>973</v>
      </c>
      <c r="W367" s="15">
        <v>755</v>
      </c>
      <c r="X367" s="15">
        <v>1457</v>
      </c>
      <c r="Y367" s="15">
        <v>4026</v>
      </c>
      <c r="Z367" s="15">
        <f t="shared" si="70"/>
        <v>0.68416649236561389</v>
      </c>
      <c r="AA367" s="15">
        <f t="shared" si="71"/>
        <v>1.3683329847312278</v>
      </c>
      <c r="AB367" s="15">
        <f t="shared" si="72"/>
        <v>0.31735985533453887</v>
      </c>
      <c r="AC367" s="15">
        <f t="shared" si="73"/>
        <v>0.61072214442888573</v>
      </c>
      <c r="AD367" s="15">
        <f t="shared" si="74"/>
        <v>0.4685391209192048</v>
      </c>
      <c r="AE367" s="15">
        <f t="shared" si="75"/>
        <v>1.4004966603870526</v>
      </c>
      <c r="AF367" s="15">
        <f t="shared" si="76"/>
        <v>0.53733528550512444</v>
      </c>
      <c r="AG367" s="15">
        <f t="shared" si="77"/>
        <v>0.81245002794594257</v>
      </c>
      <c r="AH367" s="15">
        <f t="shared" si="78"/>
        <v>1.7632120796156485</v>
      </c>
      <c r="AI367" s="15">
        <f t="shared" si="79"/>
        <v>3.1377183967112021</v>
      </c>
      <c r="AJ367" s="15">
        <f t="shared" si="80"/>
        <v>1.7216612170791905</v>
      </c>
      <c r="AK367" s="15">
        <f t="shared" si="81"/>
        <v>0.90891904907821075</v>
      </c>
      <c r="AL367" s="15">
        <f t="shared" si="82"/>
        <v>2.7632120796156485</v>
      </c>
      <c r="AM367" s="15">
        <f t="shared" si="83"/>
        <v>5.3324503311258278</v>
      </c>
      <c r="AN367" s="15">
        <v>293.60000000000002</v>
      </c>
      <c r="AO367" s="15">
        <v>19063.849999999999</v>
      </c>
      <c r="AP367" s="3">
        <v>188</v>
      </c>
    </row>
    <row r="368" spans="1:42" x14ac:dyDescent="0.3">
      <c r="A368" s="3">
        <v>74</v>
      </c>
      <c r="B368" s="3" t="s">
        <v>51</v>
      </c>
      <c r="C368" s="10">
        <v>4</v>
      </c>
      <c r="D368" s="11">
        <v>45012</v>
      </c>
      <c r="E368" s="22">
        <v>44824</v>
      </c>
      <c r="F368" s="13">
        <v>30</v>
      </c>
      <c r="G368" s="14">
        <v>3</v>
      </c>
      <c r="H368" s="3"/>
      <c r="I368" s="10" t="s">
        <v>43</v>
      </c>
      <c r="J368" s="15">
        <v>441685.18670000002</v>
      </c>
      <c r="K368" s="15">
        <v>5811230.3310000002</v>
      </c>
      <c r="L368" s="15">
        <v>3.2319900000000001</v>
      </c>
      <c r="M368" s="15">
        <v>2002.7378666666671</v>
      </c>
      <c r="N368" s="15">
        <v>64.728287576880007</v>
      </c>
      <c r="O368" s="29">
        <v>0.29100000858306879</v>
      </c>
      <c r="P368" s="15">
        <v>74.24982</v>
      </c>
      <c r="Q368" s="15">
        <v>18.744579999999999</v>
      </c>
      <c r="R368" s="15">
        <v>7.0056000000000003</v>
      </c>
      <c r="S368" s="15">
        <v>71.691119999999998</v>
      </c>
      <c r="T368" s="15">
        <v>167.73145</v>
      </c>
      <c r="U368" s="15">
        <v>2.9409999999999999E-2</v>
      </c>
      <c r="V368" s="15">
        <v>815</v>
      </c>
      <c r="W368" s="15">
        <v>649</v>
      </c>
      <c r="X368" s="15">
        <v>1261</v>
      </c>
      <c r="Y368" s="15">
        <v>4057</v>
      </c>
      <c r="Z368" s="15">
        <f t="shared" si="70"/>
        <v>0.72418189545261369</v>
      </c>
      <c r="AA368" s="15">
        <f t="shared" si="71"/>
        <v>1.4483637909052274</v>
      </c>
      <c r="AB368" s="15">
        <f t="shared" si="72"/>
        <v>0.32041884816753929</v>
      </c>
      <c r="AC368" s="15">
        <f t="shared" si="73"/>
        <v>0.66543513957307066</v>
      </c>
      <c r="AD368" s="15">
        <f t="shared" si="74"/>
        <v>0.52576156449793154</v>
      </c>
      <c r="AE368" s="15">
        <f t="shared" si="75"/>
        <v>1.5172020799202222</v>
      </c>
      <c r="AF368" s="15">
        <f t="shared" si="76"/>
        <v>0.59413514662133449</v>
      </c>
      <c r="AG368" s="15">
        <f t="shared" si="77"/>
        <v>0.84001301563375819</v>
      </c>
      <c r="AH368" s="15">
        <f t="shared" si="78"/>
        <v>2.217287866772403</v>
      </c>
      <c r="AI368" s="15">
        <f t="shared" si="79"/>
        <v>3.977914110429448</v>
      </c>
      <c r="AJ368" s="15">
        <f t="shared" si="80"/>
        <v>1.9500748275724582</v>
      </c>
      <c r="AK368" s="15">
        <f t="shared" si="81"/>
        <v>1.0797058570631817</v>
      </c>
      <c r="AL368" s="15">
        <f t="shared" si="82"/>
        <v>3.217287866772403</v>
      </c>
      <c r="AM368" s="15">
        <f t="shared" si="83"/>
        <v>6.2511556240369801</v>
      </c>
      <c r="AN368" s="15">
        <v>293.60000000000002</v>
      </c>
      <c r="AO368" s="15">
        <v>19063.849999999999</v>
      </c>
      <c r="AP368" s="3">
        <v>188</v>
      </c>
    </row>
    <row r="369" spans="1:42" x14ac:dyDescent="0.3">
      <c r="A369" s="3" t="s">
        <v>52</v>
      </c>
      <c r="B369" s="3" t="s">
        <v>51</v>
      </c>
      <c r="C369" s="10">
        <v>4</v>
      </c>
      <c r="D369" s="11">
        <v>45012</v>
      </c>
      <c r="E369" s="22">
        <v>44824</v>
      </c>
      <c r="F369" s="13">
        <v>30</v>
      </c>
      <c r="G369" s="14">
        <v>3</v>
      </c>
      <c r="H369" s="3"/>
      <c r="I369" s="3" t="s">
        <v>45</v>
      </c>
      <c r="J369" s="15">
        <v>442811.30570000003</v>
      </c>
      <c r="K369" s="15">
        <v>5811104.0930000003</v>
      </c>
      <c r="L369" s="15">
        <v>3.8292899999999999</v>
      </c>
      <c r="M369" s="15">
        <v>772.86933333333343</v>
      </c>
      <c r="N369" s="15">
        <v>29.5954080944</v>
      </c>
      <c r="O369" s="29">
        <v>0.26399999856948853</v>
      </c>
      <c r="P369" s="15">
        <v>64.35445</v>
      </c>
      <c r="Q369" s="15">
        <v>26.38625</v>
      </c>
      <c r="R369" s="15">
        <v>9.2592999999999996</v>
      </c>
      <c r="S369" s="15">
        <v>71.674030000000002</v>
      </c>
      <c r="T369" s="15">
        <v>296.56506000000002</v>
      </c>
      <c r="U369" s="15">
        <v>5.5900000000000004E-3</v>
      </c>
      <c r="V369" s="15">
        <v>785</v>
      </c>
      <c r="W369" s="15">
        <v>608</v>
      </c>
      <c r="X369" s="15">
        <v>1272</v>
      </c>
      <c r="Y369" s="15">
        <v>3601</v>
      </c>
      <c r="Z369" s="15">
        <f t="shared" si="70"/>
        <v>0.71109527203611311</v>
      </c>
      <c r="AA369" s="15">
        <f t="shared" si="71"/>
        <v>1.4221905440722262</v>
      </c>
      <c r="AB369" s="15">
        <f t="shared" si="72"/>
        <v>0.35319148936170214</v>
      </c>
      <c r="AC369" s="15">
        <f t="shared" si="73"/>
        <v>0.64204286365709073</v>
      </c>
      <c r="AD369" s="15">
        <f t="shared" si="74"/>
        <v>0.47793966755592038</v>
      </c>
      <c r="AE369" s="15">
        <f t="shared" si="75"/>
        <v>1.4784043309886985</v>
      </c>
      <c r="AF369" s="15">
        <f t="shared" si="76"/>
        <v>0.55333808505583271</v>
      </c>
      <c r="AG369" s="15">
        <f t="shared" si="77"/>
        <v>0.83113852439919356</v>
      </c>
      <c r="AH369" s="15">
        <f t="shared" si="78"/>
        <v>1.8309748427672954</v>
      </c>
      <c r="AI369" s="15">
        <f t="shared" si="79"/>
        <v>3.5872611464968154</v>
      </c>
      <c r="AJ369" s="15">
        <f t="shared" si="80"/>
        <v>1.8709641429885357</v>
      </c>
      <c r="AK369" s="15">
        <f t="shared" si="81"/>
        <v>0.93546539628970493</v>
      </c>
      <c r="AL369" s="15">
        <f t="shared" si="82"/>
        <v>2.8309748427672954</v>
      </c>
      <c r="AM369" s="15">
        <f t="shared" si="83"/>
        <v>5.9226973684210522</v>
      </c>
      <c r="AN369" s="15">
        <v>293.60000000000002</v>
      </c>
      <c r="AO369" s="15">
        <v>19063.849999999999</v>
      </c>
      <c r="AP369" s="3">
        <v>188</v>
      </c>
    </row>
    <row r="370" spans="1:42" x14ac:dyDescent="0.3">
      <c r="A370" s="3" t="s">
        <v>53</v>
      </c>
      <c r="B370" s="3" t="s">
        <v>51</v>
      </c>
      <c r="C370" s="10">
        <v>4</v>
      </c>
      <c r="D370" s="11">
        <v>45012</v>
      </c>
      <c r="E370" s="22">
        <v>44824</v>
      </c>
      <c r="F370" s="13">
        <v>30</v>
      </c>
      <c r="G370" s="14">
        <v>3</v>
      </c>
      <c r="H370" s="3"/>
      <c r="I370" s="3" t="s">
        <v>47</v>
      </c>
      <c r="J370" s="15">
        <v>442845.54830000002</v>
      </c>
      <c r="K370" s="15">
        <v>5811125.9380000001</v>
      </c>
      <c r="L370" s="15">
        <v>3.2837299999999998</v>
      </c>
      <c r="M370" s="15">
        <v>1218.8378</v>
      </c>
      <c r="N370" s="15">
        <v>40.023342489939999</v>
      </c>
      <c r="O370" s="29">
        <v>0.27700001001358032</v>
      </c>
      <c r="P370" s="15">
        <v>64.761600000000001</v>
      </c>
      <c r="Q370" s="15">
        <v>26.75309</v>
      </c>
      <c r="R370" s="15">
        <v>8.4853100000000001</v>
      </c>
      <c r="S370" s="15">
        <v>71.852090000000004</v>
      </c>
      <c r="T370" s="15">
        <v>120.07185</v>
      </c>
      <c r="U370" s="15">
        <v>2.743E-2</v>
      </c>
      <c r="V370" s="15">
        <v>738</v>
      </c>
      <c r="W370" s="15">
        <v>537</v>
      </c>
      <c r="X370" s="15">
        <v>1222</v>
      </c>
      <c r="Y370" s="15">
        <v>4048</v>
      </c>
      <c r="Z370" s="15">
        <f t="shared" si="70"/>
        <v>0.76575790621592144</v>
      </c>
      <c r="AA370" s="15">
        <f t="shared" si="71"/>
        <v>1.5315158124318429</v>
      </c>
      <c r="AB370" s="15">
        <f t="shared" si="72"/>
        <v>0.38942581011938604</v>
      </c>
      <c r="AC370" s="15">
        <f t="shared" si="73"/>
        <v>0.69160050146259922</v>
      </c>
      <c r="AD370" s="15">
        <f t="shared" si="74"/>
        <v>0.53624288425047439</v>
      </c>
      <c r="AE370" s="15">
        <f t="shared" si="75"/>
        <v>1.6444040615984112</v>
      </c>
      <c r="AF370" s="15">
        <f t="shared" si="76"/>
        <v>0.61635768811341329</v>
      </c>
      <c r="AG370" s="15">
        <f t="shared" si="77"/>
        <v>0.86732768399542692</v>
      </c>
      <c r="AH370" s="15">
        <f t="shared" si="78"/>
        <v>2.3126022913256956</v>
      </c>
      <c r="AI370" s="15">
        <f t="shared" si="79"/>
        <v>4.4850948509485091</v>
      </c>
      <c r="AJ370" s="15">
        <f t="shared" si="80"/>
        <v>2.2375565320507751</v>
      </c>
      <c r="AK370" s="15">
        <f t="shared" si="81"/>
        <v>1.1136051916297565</v>
      </c>
      <c r="AL370" s="15">
        <f t="shared" si="82"/>
        <v>3.3126022913256956</v>
      </c>
      <c r="AM370" s="15">
        <f t="shared" si="83"/>
        <v>7.5381750465549349</v>
      </c>
      <c r="AN370" s="15">
        <v>293.60000000000002</v>
      </c>
      <c r="AO370" s="15">
        <v>19063.849999999999</v>
      </c>
      <c r="AP370" s="3">
        <v>188</v>
      </c>
    </row>
    <row r="371" spans="1:42" x14ac:dyDescent="0.3">
      <c r="A371" s="3">
        <v>19</v>
      </c>
      <c r="B371" s="3" t="s">
        <v>41</v>
      </c>
      <c r="C371" s="10">
        <v>1</v>
      </c>
      <c r="D371" s="11">
        <v>45019</v>
      </c>
      <c r="E371" s="22">
        <v>44800</v>
      </c>
      <c r="F371" s="13">
        <v>51</v>
      </c>
      <c r="G371" s="14">
        <v>3</v>
      </c>
      <c r="H371" s="3"/>
      <c r="I371" s="10" t="s">
        <v>43</v>
      </c>
      <c r="J371" s="15">
        <v>441278.65409999999</v>
      </c>
      <c r="K371" s="15">
        <v>5811112.6799999997</v>
      </c>
      <c r="L371" s="15">
        <v>4.4558200000000001</v>
      </c>
      <c r="M371" s="15">
        <v>1367.78</v>
      </c>
      <c r="N371" s="15">
        <v>60.945814796000001</v>
      </c>
      <c r="O371" s="29">
        <v>0.23800000548362729</v>
      </c>
      <c r="P371" s="15">
        <v>71.424059999999997</v>
      </c>
      <c r="Q371" s="15">
        <v>20.459299999999999</v>
      </c>
      <c r="R371" s="15">
        <v>8.1166300000000007</v>
      </c>
      <c r="S371" s="15">
        <v>78.454409999999996</v>
      </c>
      <c r="T371" s="15">
        <v>70.013059999999996</v>
      </c>
      <c r="U371" s="15">
        <v>2.9250000000000002E-2</v>
      </c>
      <c r="V371" s="15">
        <v>857</v>
      </c>
      <c r="W371" s="15">
        <v>686</v>
      </c>
      <c r="X371" s="15">
        <v>1359</v>
      </c>
      <c r="Y371" s="15">
        <v>3363.9999999999995</v>
      </c>
      <c r="Z371" s="15">
        <f t="shared" si="70"/>
        <v>0.66123456790123458</v>
      </c>
      <c r="AA371" s="15">
        <f t="shared" si="71"/>
        <v>1.3224691358024692</v>
      </c>
      <c r="AB371" s="15">
        <f t="shared" si="72"/>
        <v>0.32909535452322736</v>
      </c>
      <c r="AC371" s="15">
        <f t="shared" si="73"/>
        <v>0.59393508647239979</v>
      </c>
      <c r="AD371" s="15">
        <f t="shared" si="74"/>
        <v>0.42451831463053136</v>
      </c>
      <c r="AE371" s="15">
        <f t="shared" si="75"/>
        <v>1.3359540248234025</v>
      </c>
      <c r="AF371" s="15">
        <f t="shared" si="76"/>
        <v>0.49506172839506168</v>
      </c>
      <c r="AG371" s="15">
        <f t="shared" si="77"/>
        <v>0.79605196890133811</v>
      </c>
      <c r="AH371" s="15">
        <f t="shared" si="78"/>
        <v>1.4753495217071371</v>
      </c>
      <c r="AI371" s="15">
        <f t="shared" si="79"/>
        <v>2.9253208868144687</v>
      </c>
      <c r="AJ371" s="15">
        <f t="shared" si="80"/>
        <v>1.6066489820931911</v>
      </c>
      <c r="AK371" s="15">
        <f t="shared" si="81"/>
        <v>0.79139932552793746</v>
      </c>
      <c r="AL371" s="15">
        <f t="shared" si="82"/>
        <v>2.4753495217071371</v>
      </c>
      <c r="AM371" s="15">
        <f t="shared" si="83"/>
        <v>4.9037900874635563</v>
      </c>
      <c r="AN371" s="15">
        <v>412.3</v>
      </c>
      <c r="AO371" s="15">
        <v>27271.200000000001</v>
      </c>
      <c r="AP371" s="3">
        <v>219</v>
      </c>
    </row>
    <row r="372" spans="1:42" x14ac:dyDescent="0.3">
      <c r="A372" s="3">
        <v>58</v>
      </c>
      <c r="B372" s="3" t="s">
        <v>41</v>
      </c>
      <c r="C372" s="10">
        <v>1</v>
      </c>
      <c r="D372" s="11">
        <v>45019</v>
      </c>
      <c r="E372" s="22">
        <v>44800</v>
      </c>
      <c r="F372" s="13">
        <v>51</v>
      </c>
      <c r="G372" s="14">
        <v>3</v>
      </c>
      <c r="H372" s="3"/>
      <c r="I372" s="10" t="s">
        <v>43</v>
      </c>
      <c r="J372" s="15">
        <v>441547.28240000003</v>
      </c>
      <c r="K372" s="15">
        <v>5811143.4400000004</v>
      </c>
      <c r="L372" s="15">
        <v>3.83961</v>
      </c>
      <c r="M372" s="15">
        <v>1835.8720000000001</v>
      </c>
      <c r="N372" s="15">
        <v>70.490324899200004</v>
      </c>
      <c r="O372" s="29">
        <v>0.26600000262260443</v>
      </c>
      <c r="P372" s="15">
        <v>71.750399999999999</v>
      </c>
      <c r="Q372" s="15">
        <v>20.263999999999999</v>
      </c>
      <c r="R372" s="15">
        <v>7.9855999999999998</v>
      </c>
      <c r="S372" s="15">
        <v>75.105099999999993</v>
      </c>
      <c r="T372" s="15">
        <v>116.57555000000001</v>
      </c>
      <c r="U372" s="15">
        <v>2.794E-2</v>
      </c>
      <c r="V372" s="15">
        <v>842</v>
      </c>
      <c r="W372" s="15">
        <v>565</v>
      </c>
      <c r="X372" s="15">
        <v>1392</v>
      </c>
      <c r="Y372" s="15">
        <v>4150</v>
      </c>
      <c r="Z372" s="15">
        <f t="shared" si="70"/>
        <v>0.76033934252386004</v>
      </c>
      <c r="AA372" s="15">
        <f t="shared" si="71"/>
        <v>1.5206786850477201</v>
      </c>
      <c r="AB372" s="15">
        <f t="shared" si="72"/>
        <v>0.42258559018906489</v>
      </c>
      <c r="AC372" s="15">
        <f t="shared" si="73"/>
        <v>0.66266025641025639</v>
      </c>
      <c r="AD372" s="15">
        <f t="shared" si="74"/>
        <v>0.49765427643450016</v>
      </c>
      <c r="AE372" s="15">
        <f t="shared" si="75"/>
        <v>1.6274741238423824</v>
      </c>
      <c r="AF372" s="15">
        <f t="shared" si="76"/>
        <v>0.58494167550371157</v>
      </c>
      <c r="AG372" s="15">
        <f t="shared" si="77"/>
        <v>0.8638412506570603</v>
      </c>
      <c r="AH372" s="15">
        <f t="shared" si="78"/>
        <v>1.9813218390804597</v>
      </c>
      <c r="AI372" s="15">
        <f t="shared" si="79"/>
        <v>3.9287410926365798</v>
      </c>
      <c r="AJ372" s="15">
        <f t="shared" si="80"/>
        <v>2.1964639897606135</v>
      </c>
      <c r="AK372" s="15">
        <f t="shared" si="81"/>
        <v>0.99298201706348099</v>
      </c>
      <c r="AL372" s="15">
        <f t="shared" si="82"/>
        <v>2.9813218390804597</v>
      </c>
      <c r="AM372" s="15">
        <f t="shared" si="83"/>
        <v>7.3451327433628322</v>
      </c>
      <c r="AN372" s="15">
        <v>412.3</v>
      </c>
      <c r="AO372" s="15">
        <v>27271.200000000001</v>
      </c>
      <c r="AP372" s="3">
        <v>219</v>
      </c>
    </row>
    <row r="373" spans="1:42" x14ac:dyDescent="0.3">
      <c r="A373" s="3">
        <v>65</v>
      </c>
      <c r="B373" s="3" t="s">
        <v>41</v>
      </c>
      <c r="C373" s="10">
        <v>1</v>
      </c>
      <c r="D373" s="11">
        <v>45019</v>
      </c>
      <c r="E373" s="22">
        <v>44800</v>
      </c>
      <c r="F373" s="13">
        <v>51</v>
      </c>
      <c r="G373" s="14">
        <v>3</v>
      </c>
      <c r="H373" s="3"/>
      <c r="I373" s="10" t="s">
        <v>43</v>
      </c>
      <c r="J373" s="15">
        <v>441603.91879999998</v>
      </c>
      <c r="K373" s="15">
        <v>5811294.4359999998</v>
      </c>
      <c r="L373" s="15">
        <v>4.3115600000000001</v>
      </c>
      <c r="M373" s="15">
        <v>1899.7159999999999</v>
      </c>
      <c r="N373" s="15">
        <v>81.907395169599994</v>
      </c>
      <c r="O373" s="29">
        <v>0.26100000739097601</v>
      </c>
      <c r="P373" s="15">
        <v>72.268039999999999</v>
      </c>
      <c r="Q373" s="15">
        <v>19.952750000000002</v>
      </c>
      <c r="R373" s="15">
        <v>7.77921</v>
      </c>
      <c r="S373" s="15">
        <v>73.472229999999996</v>
      </c>
      <c r="T373" s="15">
        <v>113.75254</v>
      </c>
      <c r="U373" s="15">
        <v>3.4119999999999998E-2</v>
      </c>
      <c r="V373" s="15">
        <v>859</v>
      </c>
      <c r="W373" s="15">
        <v>641</v>
      </c>
      <c r="X373" s="15">
        <v>1378</v>
      </c>
      <c r="Y373" s="15">
        <v>3706.9999999999995</v>
      </c>
      <c r="Z373" s="15">
        <f t="shared" si="70"/>
        <v>0.70515179392824279</v>
      </c>
      <c r="AA373" s="15">
        <f t="shared" si="71"/>
        <v>1.4103035878564856</v>
      </c>
      <c r="AB373" s="15">
        <f t="shared" si="72"/>
        <v>0.36503219415552252</v>
      </c>
      <c r="AC373" s="15">
        <f t="shared" si="73"/>
        <v>0.62374069207183525</v>
      </c>
      <c r="AD373" s="15">
        <f t="shared" si="74"/>
        <v>0.45801376597836768</v>
      </c>
      <c r="AE373" s="15">
        <f t="shared" si="75"/>
        <v>1.4610018298261664</v>
      </c>
      <c r="AF373" s="15">
        <f t="shared" si="76"/>
        <v>0.53564857405703759</v>
      </c>
      <c r="AG373" s="15">
        <f t="shared" si="77"/>
        <v>0.82706460362214784</v>
      </c>
      <c r="AH373" s="15">
        <f t="shared" si="78"/>
        <v>1.6901306240928879</v>
      </c>
      <c r="AI373" s="15">
        <f t="shared" si="79"/>
        <v>3.3154831199068679</v>
      </c>
      <c r="AJ373" s="15">
        <f t="shared" si="80"/>
        <v>1.8365314422019996</v>
      </c>
      <c r="AK373" s="15">
        <f t="shared" si="81"/>
        <v>0.87983128617715822</v>
      </c>
      <c r="AL373" s="15">
        <f t="shared" si="82"/>
        <v>2.6901306240928879</v>
      </c>
      <c r="AM373" s="15">
        <f t="shared" si="83"/>
        <v>5.7831513260530416</v>
      </c>
      <c r="AN373" s="15">
        <v>412.3</v>
      </c>
      <c r="AO373" s="15">
        <v>27271.200000000001</v>
      </c>
      <c r="AP373" s="3">
        <v>219</v>
      </c>
    </row>
    <row r="374" spans="1:42" x14ac:dyDescent="0.3">
      <c r="A374" s="3" t="s">
        <v>44</v>
      </c>
      <c r="B374" s="3" t="s">
        <v>41</v>
      </c>
      <c r="C374" s="10">
        <v>1</v>
      </c>
      <c r="D374" s="11">
        <v>45019</v>
      </c>
      <c r="E374" s="22">
        <v>44800</v>
      </c>
      <c r="F374" s="13">
        <v>51</v>
      </c>
      <c r="G374" s="14">
        <v>3</v>
      </c>
      <c r="H374" s="3"/>
      <c r="I374" s="3" t="s">
        <v>45</v>
      </c>
      <c r="J374" s="15">
        <v>440156.4265</v>
      </c>
      <c r="K374" s="15">
        <v>5810659.7369999997</v>
      </c>
      <c r="L374" s="15">
        <v>4.2510000000000003</v>
      </c>
      <c r="M374" s="15">
        <v>1787.0526666666669</v>
      </c>
      <c r="N374" s="15">
        <v>75.967608860000013</v>
      </c>
      <c r="O374" s="29">
        <v>0.26800000667572021</v>
      </c>
      <c r="P374" s="15">
        <v>69.428250000000006</v>
      </c>
      <c r="Q374" s="15">
        <v>23.926200000000001</v>
      </c>
      <c r="R374" s="15">
        <v>6.6455500000000001</v>
      </c>
      <c r="S374" s="15">
        <v>82.681299999999993</v>
      </c>
      <c r="T374" s="15">
        <v>217.87497999999999</v>
      </c>
      <c r="U374" s="15">
        <v>4.2720000000000001E-2</v>
      </c>
      <c r="V374" s="15">
        <v>920</v>
      </c>
      <c r="W374" s="15">
        <v>752</v>
      </c>
      <c r="X374" s="15">
        <v>1419.9999999999998</v>
      </c>
      <c r="Y374" s="15">
        <v>3630</v>
      </c>
      <c r="Z374" s="15">
        <f t="shared" si="70"/>
        <v>0.65677772706526705</v>
      </c>
      <c r="AA374" s="15">
        <f t="shared" si="71"/>
        <v>1.3135554541305341</v>
      </c>
      <c r="AB374" s="15">
        <f t="shared" si="72"/>
        <v>0.30755064456721903</v>
      </c>
      <c r="AC374" s="15">
        <f t="shared" si="73"/>
        <v>0.5956043956043956</v>
      </c>
      <c r="AD374" s="15">
        <f t="shared" si="74"/>
        <v>0.43762376237623762</v>
      </c>
      <c r="AE374" s="15">
        <f t="shared" si="75"/>
        <v>1.3236322160491556</v>
      </c>
      <c r="AF374" s="15">
        <f t="shared" si="76"/>
        <v>0.50433591967138292</v>
      </c>
      <c r="AG374" s="15">
        <f t="shared" si="77"/>
        <v>0.79281484029343119</v>
      </c>
      <c r="AH374" s="15">
        <f t="shared" si="78"/>
        <v>1.5563380281690145</v>
      </c>
      <c r="AI374" s="15">
        <f t="shared" si="79"/>
        <v>2.9456521739130435</v>
      </c>
      <c r="AJ374" s="15">
        <f t="shared" si="80"/>
        <v>1.5854249289840041</v>
      </c>
      <c r="AK374" s="15">
        <f t="shared" si="81"/>
        <v>0.82528207506072682</v>
      </c>
      <c r="AL374" s="15">
        <f t="shared" si="82"/>
        <v>2.5563380281690145</v>
      </c>
      <c r="AM374" s="15">
        <f t="shared" si="83"/>
        <v>4.8271276595744679</v>
      </c>
      <c r="AN374" s="15">
        <v>412.3</v>
      </c>
      <c r="AO374" s="15">
        <v>27271.200000000001</v>
      </c>
      <c r="AP374" s="3">
        <v>219</v>
      </c>
    </row>
    <row r="375" spans="1:42" x14ac:dyDescent="0.3">
      <c r="A375" s="3" t="s">
        <v>46</v>
      </c>
      <c r="B375" s="3" t="s">
        <v>41</v>
      </c>
      <c r="C375" s="10">
        <v>1</v>
      </c>
      <c r="D375" s="11">
        <v>45019</v>
      </c>
      <c r="E375" s="22">
        <v>44800</v>
      </c>
      <c r="F375" s="13">
        <v>51</v>
      </c>
      <c r="G375" s="14">
        <v>3</v>
      </c>
      <c r="H375" s="3"/>
      <c r="I375" s="3" t="s">
        <v>47</v>
      </c>
      <c r="J375" s="15">
        <v>440191.94189999998</v>
      </c>
      <c r="K375" s="15">
        <v>5810655.5410000002</v>
      </c>
      <c r="L375" s="15">
        <v>4.8348800000000001</v>
      </c>
      <c r="M375" s="15">
        <v>1241.436666666667</v>
      </c>
      <c r="N375" s="15">
        <v>60.021973109333331</v>
      </c>
      <c r="O375" s="29">
        <v>0.26399999856948853</v>
      </c>
      <c r="P375" s="15">
        <v>70.871619999999993</v>
      </c>
      <c r="Q375" s="15">
        <v>22.903919999999999</v>
      </c>
      <c r="R375" s="15">
        <v>6.2244599999999997</v>
      </c>
      <c r="S375" s="15">
        <v>82.473159999999993</v>
      </c>
      <c r="T375" s="15">
        <v>200.21845999999999</v>
      </c>
      <c r="U375" s="15">
        <v>2.53E-2</v>
      </c>
      <c r="V375" s="15">
        <v>853</v>
      </c>
      <c r="W375" s="15">
        <v>742</v>
      </c>
      <c r="X375" s="15">
        <v>1381</v>
      </c>
      <c r="Y375" s="15">
        <v>3402</v>
      </c>
      <c r="Z375" s="15">
        <f t="shared" si="70"/>
        <v>0.64189189189189189</v>
      </c>
      <c r="AA375" s="15">
        <f t="shared" si="71"/>
        <v>1.2837837837837838</v>
      </c>
      <c r="AB375" s="15">
        <f t="shared" si="72"/>
        <v>0.30098916627414035</v>
      </c>
      <c r="AC375" s="15">
        <f t="shared" si="73"/>
        <v>0.5990599294947121</v>
      </c>
      <c r="AD375" s="15">
        <f t="shared" si="74"/>
        <v>0.42253815596905708</v>
      </c>
      <c r="AE375" s="15">
        <f t="shared" si="75"/>
        <v>1.2828427022647479</v>
      </c>
      <c r="AF375" s="15">
        <f t="shared" si="76"/>
        <v>0.4876930501930502</v>
      </c>
      <c r="AG375" s="15">
        <f t="shared" si="77"/>
        <v>0.78186793790928277</v>
      </c>
      <c r="AH375" s="15">
        <f t="shared" si="78"/>
        <v>1.4634322954380883</v>
      </c>
      <c r="AI375" s="15">
        <f t="shared" si="79"/>
        <v>2.988276670574443</v>
      </c>
      <c r="AJ375" s="15">
        <f t="shared" si="80"/>
        <v>1.5169449154776764</v>
      </c>
      <c r="AK375" s="15">
        <f t="shared" si="81"/>
        <v>0.78635614291488443</v>
      </c>
      <c r="AL375" s="15">
        <f t="shared" si="82"/>
        <v>2.4634322954380883</v>
      </c>
      <c r="AM375" s="15">
        <f t="shared" si="83"/>
        <v>4.5849056603773581</v>
      </c>
      <c r="AN375" s="15">
        <v>412.3</v>
      </c>
      <c r="AO375" s="15">
        <v>27271.200000000001</v>
      </c>
      <c r="AP375" s="3">
        <v>219</v>
      </c>
    </row>
    <row r="376" spans="1:42" x14ac:dyDescent="0.3">
      <c r="A376" s="3">
        <v>51</v>
      </c>
      <c r="B376" s="3" t="s">
        <v>48</v>
      </c>
      <c r="C376" s="10">
        <v>3</v>
      </c>
      <c r="D376" s="11">
        <v>45019</v>
      </c>
      <c r="E376" s="22">
        <v>44817</v>
      </c>
      <c r="F376" s="13">
        <v>31</v>
      </c>
      <c r="G376" s="14">
        <v>3</v>
      </c>
      <c r="H376" s="3"/>
      <c r="I376" s="10" t="s">
        <v>43</v>
      </c>
      <c r="J376" s="15">
        <v>441511.13900000002</v>
      </c>
      <c r="K376" s="15">
        <v>5810994.2779999999</v>
      </c>
      <c r="L376" s="15">
        <v>3.2571300000000001</v>
      </c>
      <c r="M376" s="15">
        <v>1687.346666666667</v>
      </c>
      <c r="N376" s="15">
        <v>54.959074484000013</v>
      </c>
      <c r="O376" s="29">
        <v>0.31400001049041748</v>
      </c>
      <c r="P376" s="15">
        <v>83.466669999999993</v>
      </c>
      <c r="Q376" s="15">
        <v>12.76727</v>
      </c>
      <c r="R376" s="15">
        <v>3.76606</v>
      </c>
      <c r="S376" s="15">
        <v>72.562920000000005</v>
      </c>
      <c r="T376" s="15">
        <v>90</v>
      </c>
      <c r="U376" s="15">
        <v>5.0000000000000001E-3</v>
      </c>
      <c r="V376" s="15">
        <v>697</v>
      </c>
      <c r="W376" s="15">
        <v>481</v>
      </c>
      <c r="X376" s="15">
        <v>1125</v>
      </c>
      <c r="Y376" s="15">
        <v>3811</v>
      </c>
      <c r="Z376" s="15">
        <f t="shared" si="70"/>
        <v>0.77586206896551724</v>
      </c>
      <c r="AA376" s="15">
        <f t="shared" si="71"/>
        <v>1.5517241379310345</v>
      </c>
      <c r="AB376" s="15">
        <f t="shared" si="72"/>
        <v>0.40099626400996263</v>
      </c>
      <c r="AC376" s="15">
        <f t="shared" si="73"/>
        <v>0.6907719609582964</v>
      </c>
      <c r="AD376" s="15">
        <f t="shared" si="74"/>
        <v>0.54416531604538088</v>
      </c>
      <c r="AE376" s="15">
        <f t="shared" si="75"/>
        <v>1.6762644974226806</v>
      </c>
      <c r="AF376" s="15">
        <f t="shared" si="76"/>
        <v>0.62581547064305687</v>
      </c>
      <c r="AG376" s="15">
        <f t="shared" si="77"/>
        <v>0.87377193721613367</v>
      </c>
      <c r="AH376" s="15">
        <f t="shared" si="78"/>
        <v>2.3875555555555557</v>
      </c>
      <c r="AI376" s="15">
        <f t="shared" si="79"/>
        <v>4.4677187948350072</v>
      </c>
      <c r="AJ376" s="15">
        <f t="shared" si="80"/>
        <v>2.3176179118107214</v>
      </c>
      <c r="AK376" s="15">
        <f t="shared" si="81"/>
        <v>1.1398354808764262</v>
      </c>
      <c r="AL376" s="15">
        <f t="shared" si="82"/>
        <v>3.3875555555555557</v>
      </c>
      <c r="AM376" s="15">
        <f t="shared" si="83"/>
        <v>7.9230769230769234</v>
      </c>
      <c r="AN376" s="15">
        <v>392.2</v>
      </c>
      <c r="AO376" s="15">
        <v>21978.85</v>
      </c>
      <c r="AP376" s="3">
        <v>202</v>
      </c>
    </row>
    <row r="377" spans="1:42" x14ac:dyDescent="0.3">
      <c r="A377" s="3">
        <v>102</v>
      </c>
      <c r="B377" s="3" t="s">
        <v>48</v>
      </c>
      <c r="C377" s="10">
        <v>3</v>
      </c>
      <c r="D377" s="11">
        <v>45019</v>
      </c>
      <c r="E377" s="22">
        <v>44817</v>
      </c>
      <c r="F377" s="13">
        <v>31</v>
      </c>
      <c r="G377" s="14">
        <v>3</v>
      </c>
      <c r="H377" s="3"/>
      <c r="I377" s="10" t="s">
        <v>43</v>
      </c>
      <c r="J377" s="15">
        <v>441996.98670000001</v>
      </c>
      <c r="K377" s="15">
        <v>5811191.5460000001</v>
      </c>
      <c r="L377" s="15">
        <v>3.5195400000000001</v>
      </c>
      <c r="M377" s="15">
        <v>1812.5039999999999</v>
      </c>
      <c r="N377" s="15">
        <v>63.791803281599996</v>
      </c>
      <c r="O377" s="29">
        <v>0.30300000309944147</v>
      </c>
      <c r="P377" s="15">
        <v>80.695080000000004</v>
      </c>
      <c r="Q377" s="15">
        <v>14.62908</v>
      </c>
      <c r="R377" s="15">
        <v>4.6758300000000004</v>
      </c>
      <c r="S377" s="15">
        <v>69.192859999999996</v>
      </c>
      <c r="T377" s="15">
        <v>140.19156000000001</v>
      </c>
      <c r="U377" s="15">
        <v>3.9019999999999999E-2</v>
      </c>
      <c r="V377" s="15">
        <v>605</v>
      </c>
      <c r="W377" s="15">
        <v>380</v>
      </c>
      <c r="X377" s="15">
        <v>1011</v>
      </c>
      <c r="Y377" s="15">
        <v>4056</v>
      </c>
      <c r="Z377" s="15">
        <f t="shared" si="70"/>
        <v>0.82867448151487821</v>
      </c>
      <c r="AA377" s="15">
        <f t="shared" si="71"/>
        <v>1.6573489630297564</v>
      </c>
      <c r="AB377" s="15">
        <f t="shared" si="72"/>
        <v>0.45363048166786485</v>
      </c>
      <c r="AC377" s="15">
        <f t="shared" si="73"/>
        <v>0.7403990559965673</v>
      </c>
      <c r="AD377" s="15">
        <f t="shared" si="74"/>
        <v>0.60094730609828306</v>
      </c>
      <c r="AE377" s="15">
        <f t="shared" si="75"/>
        <v>1.8494666934996982</v>
      </c>
      <c r="AF377" s="15">
        <f t="shared" si="76"/>
        <v>0.686429215509468</v>
      </c>
      <c r="AG377" s="15">
        <f t="shared" si="77"/>
        <v>0.90630116871807331</v>
      </c>
      <c r="AH377" s="15">
        <f t="shared" si="78"/>
        <v>3.0118694362017804</v>
      </c>
      <c r="AI377" s="15">
        <f t="shared" si="79"/>
        <v>5.7041322314049587</v>
      </c>
      <c r="AJ377" s="15">
        <f t="shared" si="80"/>
        <v>2.8313133432201671</v>
      </c>
      <c r="AK377" s="15">
        <f t="shared" si="81"/>
        <v>1.3453530480900597</v>
      </c>
      <c r="AL377" s="15">
        <f t="shared" si="82"/>
        <v>4.0118694362017804</v>
      </c>
      <c r="AM377" s="15">
        <f t="shared" si="83"/>
        <v>10.673684210526316</v>
      </c>
      <c r="AN377" s="15">
        <v>392.2</v>
      </c>
      <c r="AO377" s="15">
        <v>21978.85</v>
      </c>
      <c r="AP377" s="3">
        <v>202</v>
      </c>
    </row>
    <row r="378" spans="1:42" x14ac:dyDescent="0.3">
      <c r="A378" s="3">
        <v>114</v>
      </c>
      <c r="B378" s="3" t="s">
        <v>48</v>
      </c>
      <c r="C378" s="10">
        <v>3</v>
      </c>
      <c r="D378" s="11">
        <v>45019</v>
      </c>
      <c r="E378" s="22">
        <v>44817</v>
      </c>
      <c r="F378" s="13">
        <v>31</v>
      </c>
      <c r="G378" s="14">
        <v>3</v>
      </c>
      <c r="H378" s="3"/>
      <c r="I378" s="10" t="s">
        <v>43</v>
      </c>
      <c r="J378" s="15">
        <v>442177.16989999998</v>
      </c>
      <c r="K378" s="15">
        <v>5811356.9189999998</v>
      </c>
      <c r="L378" s="15">
        <v>2.8553899999999999</v>
      </c>
      <c r="M378" s="15">
        <v>1013.772</v>
      </c>
      <c r="N378" s="15">
        <v>28.947144310799999</v>
      </c>
      <c r="O378" s="29">
        <v>0.289000004529953</v>
      </c>
      <c r="P378" s="15">
        <v>79.67089</v>
      </c>
      <c r="Q378" s="15">
        <v>15.30264</v>
      </c>
      <c r="R378" s="15">
        <v>5.0264600000000002</v>
      </c>
      <c r="S378" s="15">
        <v>70.063800000000001</v>
      </c>
      <c r="T378" s="15">
        <v>136.84653</v>
      </c>
      <c r="U378" s="15">
        <v>5.4769999999999999E-2</v>
      </c>
      <c r="V378" s="15">
        <v>650</v>
      </c>
      <c r="W378" s="15">
        <v>384</v>
      </c>
      <c r="X378" s="15">
        <v>1067</v>
      </c>
      <c r="Y378" s="15">
        <v>4429</v>
      </c>
      <c r="Z378" s="15">
        <f t="shared" si="70"/>
        <v>0.84043216289216705</v>
      </c>
      <c r="AA378" s="15">
        <f t="shared" si="71"/>
        <v>1.6808643257843341</v>
      </c>
      <c r="AB378" s="15">
        <f t="shared" si="72"/>
        <v>0.47070985527222603</v>
      </c>
      <c r="AC378" s="15">
        <f t="shared" si="73"/>
        <v>0.74404410316991532</v>
      </c>
      <c r="AD378" s="15">
        <f t="shared" si="74"/>
        <v>0.61171761280931591</v>
      </c>
      <c r="AE378" s="15">
        <f t="shared" si="75"/>
        <v>1.8896217953509229</v>
      </c>
      <c r="AF378" s="15">
        <f t="shared" si="76"/>
        <v>0.69852482858923748</v>
      </c>
      <c r="AG378" s="15">
        <f t="shared" si="77"/>
        <v>0.91328977290959301</v>
      </c>
      <c r="AH378" s="15">
        <f t="shared" si="78"/>
        <v>3.1508903467666354</v>
      </c>
      <c r="AI378" s="15">
        <f t="shared" si="79"/>
        <v>5.8138461538461534</v>
      </c>
      <c r="AJ378" s="15">
        <f t="shared" si="80"/>
        <v>2.9753974257033855</v>
      </c>
      <c r="AK378" s="15">
        <f t="shared" si="81"/>
        <v>1.3883281748736513</v>
      </c>
      <c r="AL378" s="15">
        <f t="shared" si="82"/>
        <v>4.1508903467666354</v>
      </c>
      <c r="AM378" s="15">
        <f t="shared" si="83"/>
        <v>11.533854166666666</v>
      </c>
      <c r="AN378" s="15">
        <v>392.2</v>
      </c>
      <c r="AO378" s="15">
        <v>21978.85</v>
      </c>
      <c r="AP378" s="3">
        <v>202</v>
      </c>
    </row>
    <row r="379" spans="1:42" x14ac:dyDescent="0.3">
      <c r="A379" s="3" t="s">
        <v>49</v>
      </c>
      <c r="B379" s="3" t="s">
        <v>48</v>
      </c>
      <c r="C379" s="10">
        <v>3</v>
      </c>
      <c r="D379" s="11">
        <v>45019</v>
      </c>
      <c r="E379" s="22">
        <v>44817</v>
      </c>
      <c r="F379" s="13">
        <v>31</v>
      </c>
      <c r="G379" s="14">
        <v>3</v>
      </c>
      <c r="H379" s="3"/>
      <c r="I379" s="3" t="s">
        <v>45</v>
      </c>
      <c r="J379" s="15">
        <v>438284.09869999997</v>
      </c>
      <c r="K379" s="15">
        <v>5810995.2560000001</v>
      </c>
      <c r="L379" s="15">
        <v>3.8801999999999999</v>
      </c>
      <c r="M379" s="15">
        <v>1339.364</v>
      </c>
      <c r="N379" s="15">
        <v>51.970001928000002</v>
      </c>
      <c r="O379" s="29">
        <v>0.26600000262260443</v>
      </c>
      <c r="P379" s="15">
        <v>74.112470000000002</v>
      </c>
      <c r="Q379" s="15">
        <v>19.901389999999999</v>
      </c>
      <c r="R379" s="15">
        <v>5.9861300000000002</v>
      </c>
      <c r="S379" s="15">
        <v>85.071770000000001</v>
      </c>
      <c r="T379" s="15">
        <v>186.8425</v>
      </c>
      <c r="U379" s="15">
        <v>3.1460000000000002E-2</v>
      </c>
      <c r="V379" s="15">
        <v>721</v>
      </c>
      <c r="W379" s="15">
        <v>626</v>
      </c>
      <c r="X379" s="15">
        <v>1174</v>
      </c>
      <c r="Y379" s="15">
        <v>3940</v>
      </c>
      <c r="Z379" s="15">
        <f t="shared" si="70"/>
        <v>0.72579938677179145</v>
      </c>
      <c r="AA379" s="15">
        <f t="shared" si="71"/>
        <v>1.4515987735435829</v>
      </c>
      <c r="AB379" s="15">
        <f t="shared" si="72"/>
        <v>0.30444444444444446</v>
      </c>
      <c r="AC379" s="15">
        <f t="shared" si="73"/>
        <v>0.69062432954301656</v>
      </c>
      <c r="AD379" s="15">
        <f t="shared" si="74"/>
        <v>0.54086820492764964</v>
      </c>
      <c r="AE379" s="15">
        <f t="shared" si="75"/>
        <v>1.5220266745049051</v>
      </c>
      <c r="AF379" s="15">
        <f t="shared" si="76"/>
        <v>0.60578186596583439</v>
      </c>
      <c r="AG379" s="15">
        <f t="shared" si="77"/>
        <v>0.84109979049071626</v>
      </c>
      <c r="AH379" s="15">
        <f t="shared" si="78"/>
        <v>2.3560477001703579</v>
      </c>
      <c r="AI379" s="15">
        <f t="shared" si="79"/>
        <v>4.4646324549237173</v>
      </c>
      <c r="AJ379" s="15">
        <f t="shared" si="80"/>
        <v>1.9601864551405512</v>
      </c>
      <c r="AK379" s="15">
        <f t="shared" si="81"/>
        <v>1.1288539720951771</v>
      </c>
      <c r="AL379" s="15">
        <f t="shared" si="82"/>
        <v>3.3560477001703579</v>
      </c>
      <c r="AM379" s="15">
        <f t="shared" si="83"/>
        <v>6.2939297124600637</v>
      </c>
      <c r="AN379" s="15">
        <v>392.2</v>
      </c>
      <c r="AO379" s="15">
        <v>21978.85</v>
      </c>
      <c r="AP379" s="3">
        <v>202</v>
      </c>
    </row>
    <row r="380" spans="1:42" x14ac:dyDescent="0.3">
      <c r="A380" s="3" t="s">
        <v>50</v>
      </c>
      <c r="B380" s="3" t="s">
        <v>48</v>
      </c>
      <c r="C380" s="10">
        <v>3</v>
      </c>
      <c r="D380" s="11">
        <v>45019</v>
      </c>
      <c r="E380" s="22">
        <v>44817</v>
      </c>
      <c r="F380" s="13">
        <v>31</v>
      </c>
      <c r="G380" s="14">
        <v>3</v>
      </c>
      <c r="H380" s="3"/>
      <c r="I380" s="3" t="s">
        <v>47</v>
      </c>
      <c r="J380" s="15">
        <v>438319.44280000002</v>
      </c>
      <c r="K380" s="15">
        <v>5810989.0439999998</v>
      </c>
      <c r="L380" s="15">
        <v>3.52264</v>
      </c>
      <c r="M380" s="15">
        <v>1464.570666666667</v>
      </c>
      <c r="N380" s="15">
        <v>51.591552132266663</v>
      </c>
      <c r="O380" s="29">
        <v>0.26399999856948853</v>
      </c>
      <c r="P380" s="15">
        <v>76.397109999999998</v>
      </c>
      <c r="Q380" s="15">
        <v>18.370940000000001</v>
      </c>
      <c r="R380" s="15">
        <v>5.2319500000000003</v>
      </c>
      <c r="S380" s="15">
        <v>85.249009999999998</v>
      </c>
      <c r="T380" s="15">
        <v>240.24974</v>
      </c>
      <c r="U380" s="15">
        <v>4.0280000000000003E-2</v>
      </c>
      <c r="V380" s="15">
        <v>642</v>
      </c>
      <c r="W380" s="15">
        <v>508</v>
      </c>
      <c r="X380" s="15">
        <v>1019</v>
      </c>
      <c r="Y380" s="15">
        <v>4202</v>
      </c>
      <c r="Z380" s="15">
        <f t="shared" si="70"/>
        <v>0.78428874734607223</v>
      </c>
      <c r="AA380" s="15">
        <f t="shared" si="71"/>
        <v>1.5685774946921445</v>
      </c>
      <c r="AB380" s="15">
        <f t="shared" si="72"/>
        <v>0.33464309102815981</v>
      </c>
      <c r="AC380" s="15">
        <f t="shared" si="73"/>
        <v>0.73492981007431879</v>
      </c>
      <c r="AD380" s="15">
        <f t="shared" si="74"/>
        <v>0.60965332311817655</v>
      </c>
      <c r="AE380" s="15">
        <f t="shared" si="75"/>
        <v>1.703183209767253</v>
      </c>
      <c r="AF380" s="15">
        <f t="shared" si="76"/>
        <v>0.67579617834394901</v>
      </c>
      <c r="AG380" s="15">
        <f t="shared" si="77"/>
        <v>0.87909254059468367</v>
      </c>
      <c r="AH380" s="15">
        <f t="shared" si="78"/>
        <v>3.1236506378802744</v>
      </c>
      <c r="AI380" s="15">
        <f t="shared" si="79"/>
        <v>5.5451713395638631</v>
      </c>
      <c r="AJ380" s="15">
        <f t="shared" si="80"/>
        <v>2.3881113978654644</v>
      </c>
      <c r="AK380" s="15">
        <f t="shared" si="81"/>
        <v>1.3799797069681574</v>
      </c>
      <c r="AL380" s="15">
        <f t="shared" si="82"/>
        <v>4.1236506378802744</v>
      </c>
      <c r="AM380" s="15">
        <f t="shared" si="83"/>
        <v>8.271653543307087</v>
      </c>
      <c r="AN380" s="15">
        <v>392.2</v>
      </c>
      <c r="AO380" s="15">
        <v>21978.85</v>
      </c>
      <c r="AP380" s="3">
        <v>202</v>
      </c>
    </row>
    <row r="381" spans="1:42" x14ac:dyDescent="0.3">
      <c r="A381" s="3">
        <v>12</v>
      </c>
      <c r="B381" s="3" t="s">
        <v>61</v>
      </c>
      <c r="C381" s="10">
        <v>2</v>
      </c>
      <c r="D381" s="11">
        <v>45033</v>
      </c>
      <c r="E381" s="22">
        <v>44861</v>
      </c>
      <c r="F381" s="13">
        <v>30</v>
      </c>
      <c r="G381" s="14">
        <v>3</v>
      </c>
      <c r="H381" s="3"/>
      <c r="I381" s="10" t="s">
        <v>43</v>
      </c>
      <c r="J381" s="15">
        <v>441199.91110000003</v>
      </c>
      <c r="K381" s="15">
        <v>5811033.2120000003</v>
      </c>
      <c r="L381" s="15">
        <v>5.1749299999999998</v>
      </c>
      <c r="M381" s="15">
        <v>1123.701333333333</v>
      </c>
      <c r="N381" s="15">
        <v>58.150757409066671</v>
      </c>
      <c r="O381" s="29">
        <v>0.2800000011920929</v>
      </c>
      <c r="P381" s="15">
        <v>70.394840000000002</v>
      </c>
      <c r="Q381" s="15">
        <v>21.070620000000002</v>
      </c>
      <c r="R381" s="15">
        <v>8.5345300000000002</v>
      </c>
      <c r="S381" s="15">
        <v>80.986949999999993</v>
      </c>
      <c r="T381" s="15">
        <v>130.23154</v>
      </c>
      <c r="U381" s="15">
        <v>2.128E-2</v>
      </c>
      <c r="V381" s="15">
        <v>523</v>
      </c>
      <c r="W381" s="15">
        <v>317</v>
      </c>
      <c r="X381" s="15">
        <v>714</v>
      </c>
      <c r="Y381" s="15">
        <v>3548</v>
      </c>
      <c r="Z381" s="15">
        <f t="shared" si="70"/>
        <v>0.83596377749029749</v>
      </c>
      <c r="AA381" s="15">
        <f t="shared" si="71"/>
        <v>1.671927554980595</v>
      </c>
      <c r="AB381" s="15">
        <f t="shared" si="72"/>
        <v>0.38506304558680893</v>
      </c>
      <c r="AC381" s="15">
        <f t="shared" si="73"/>
        <v>0.74306067305330381</v>
      </c>
      <c r="AD381" s="15">
        <f t="shared" si="74"/>
        <v>0.66494603472548097</v>
      </c>
      <c r="AE381" s="15">
        <f t="shared" si="75"/>
        <v>1.8742169010162884</v>
      </c>
      <c r="AF381" s="15">
        <f t="shared" si="76"/>
        <v>0.73324708926261317</v>
      </c>
      <c r="AG381" s="15">
        <f t="shared" si="77"/>
        <v>0.91064242209677104</v>
      </c>
      <c r="AH381" s="15">
        <f t="shared" si="78"/>
        <v>3.9691876750700281</v>
      </c>
      <c r="AI381" s="15">
        <f t="shared" si="79"/>
        <v>5.7839388145315489</v>
      </c>
      <c r="AJ381" s="15">
        <f t="shared" si="80"/>
        <v>2.9189898025004171</v>
      </c>
      <c r="AK381" s="15">
        <f t="shared" si="81"/>
        <v>1.6245909040798752</v>
      </c>
      <c r="AL381" s="15">
        <f t="shared" si="82"/>
        <v>4.9691876750700281</v>
      </c>
      <c r="AM381" s="15">
        <f t="shared" si="83"/>
        <v>11.192429022082019</v>
      </c>
      <c r="AN381" s="15">
        <v>372.79999999999899</v>
      </c>
      <c r="AO381" s="15">
        <v>16281.95</v>
      </c>
      <c r="AP381" s="3">
        <v>172</v>
      </c>
    </row>
    <row r="382" spans="1:42" x14ac:dyDescent="0.3">
      <c r="A382" s="3">
        <v>40</v>
      </c>
      <c r="B382" s="3" t="s">
        <v>61</v>
      </c>
      <c r="C382" s="10">
        <v>2</v>
      </c>
      <c r="D382" s="11">
        <v>45033</v>
      </c>
      <c r="E382" s="22">
        <v>44861</v>
      </c>
      <c r="F382" s="13">
        <v>30</v>
      </c>
      <c r="G382" s="14">
        <v>3</v>
      </c>
      <c r="H382" s="3"/>
      <c r="I382" s="10" t="s">
        <v>43</v>
      </c>
      <c r="J382" s="15">
        <v>441431.91350000002</v>
      </c>
      <c r="K382" s="15">
        <v>5811056.9369999999</v>
      </c>
      <c r="L382" s="15">
        <v>4.8104150000000008</v>
      </c>
      <c r="M382" s="15">
        <v>1420.028</v>
      </c>
      <c r="N382" s="15">
        <v>68.309239916200013</v>
      </c>
      <c r="O382" s="29">
        <v>0.30700001120567322</v>
      </c>
      <c r="P382" s="15">
        <v>71.769450000000006</v>
      </c>
      <c r="Q382" s="15">
        <v>20.252569999999999</v>
      </c>
      <c r="R382" s="15">
        <v>7.97797</v>
      </c>
      <c r="S382" s="15">
        <v>73.999870000000001</v>
      </c>
      <c r="T382" s="15">
        <v>181.73232999999999</v>
      </c>
      <c r="U382" s="15">
        <v>4.1230000000000003E-2</v>
      </c>
      <c r="V382" s="15">
        <v>522</v>
      </c>
      <c r="W382" s="15">
        <v>307</v>
      </c>
      <c r="X382" s="15">
        <v>714</v>
      </c>
      <c r="Y382" s="15">
        <v>3701</v>
      </c>
      <c r="Z382" s="15">
        <f t="shared" si="70"/>
        <v>0.84680638722554891</v>
      </c>
      <c r="AA382" s="15">
        <f t="shared" si="71"/>
        <v>1.6936127744510978</v>
      </c>
      <c r="AB382" s="15">
        <f t="shared" si="72"/>
        <v>0.39862879529872675</v>
      </c>
      <c r="AC382" s="15">
        <f t="shared" si="73"/>
        <v>0.75278238219275395</v>
      </c>
      <c r="AD382" s="15">
        <f t="shared" si="74"/>
        <v>0.67655719139297843</v>
      </c>
      <c r="AE382" s="15">
        <f t="shared" si="75"/>
        <v>1.9115526718933042</v>
      </c>
      <c r="AF382" s="15">
        <f t="shared" si="76"/>
        <v>0.74525948103792417</v>
      </c>
      <c r="AG382" s="15">
        <f t="shared" si="77"/>
        <v>0.91703916801770902</v>
      </c>
      <c r="AH382" s="15">
        <f t="shared" si="78"/>
        <v>4.1834733893557425</v>
      </c>
      <c r="AI382" s="15">
        <f t="shared" si="79"/>
        <v>6.0900383141762449</v>
      </c>
      <c r="AJ382" s="15">
        <f t="shared" si="80"/>
        <v>3.0596996287842995</v>
      </c>
      <c r="AK382" s="15">
        <f t="shared" si="81"/>
        <v>1.6823670843694563</v>
      </c>
      <c r="AL382" s="15">
        <f t="shared" si="82"/>
        <v>5.1834733893557425</v>
      </c>
      <c r="AM382" s="15">
        <f t="shared" si="83"/>
        <v>12.055374592833877</v>
      </c>
      <c r="AN382" s="15">
        <v>372.79999999999899</v>
      </c>
      <c r="AO382" s="15">
        <v>16281.95</v>
      </c>
      <c r="AP382" s="3">
        <v>172</v>
      </c>
    </row>
    <row r="383" spans="1:42" x14ac:dyDescent="0.3">
      <c r="A383" s="3" t="s">
        <v>63</v>
      </c>
      <c r="B383" s="3" t="s">
        <v>61</v>
      </c>
      <c r="C383" s="10">
        <v>2</v>
      </c>
      <c r="D383" s="11">
        <v>45033</v>
      </c>
      <c r="E383" s="22">
        <v>44861</v>
      </c>
      <c r="F383" s="13">
        <v>30</v>
      </c>
      <c r="G383" s="14">
        <v>3</v>
      </c>
      <c r="H383" s="3"/>
      <c r="I383" s="3" t="s">
        <v>45</v>
      </c>
      <c r="J383" s="15">
        <v>441822.00799999997</v>
      </c>
      <c r="K383" s="15">
        <v>5811585.4510000004</v>
      </c>
      <c r="L383" s="15">
        <v>5.5011299999999999</v>
      </c>
      <c r="M383" s="15">
        <v>1030.4159999999999</v>
      </c>
      <c r="N383" s="15">
        <v>56.684523700800007</v>
      </c>
      <c r="O383" s="29">
        <v>0.21600000560283661</v>
      </c>
      <c r="P383" s="15">
        <v>74.83869</v>
      </c>
      <c r="Q383" s="15">
        <v>20.250699999999998</v>
      </c>
      <c r="R383" s="15">
        <v>4.9106100000000001</v>
      </c>
      <c r="S383" s="15">
        <v>76.797449999999998</v>
      </c>
      <c r="T383" s="15">
        <v>8.1335999999999995</v>
      </c>
      <c r="U383" s="15">
        <v>8.8400000000000006E-3</v>
      </c>
      <c r="V383" s="15">
        <v>577</v>
      </c>
      <c r="W383" s="15">
        <v>385</v>
      </c>
      <c r="X383" s="15">
        <v>775</v>
      </c>
      <c r="Y383" s="15">
        <v>3498</v>
      </c>
      <c r="Z383" s="15">
        <f t="shared" si="70"/>
        <v>0.80169971671388107</v>
      </c>
      <c r="AA383" s="15">
        <f t="shared" si="71"/>
        <v>1.6033994334277621</v>
      </c>
      <c r="AB383" s="15">
        <f t="shared" si="72"/>
        <v>0.33620689655172414</v>
      </c>
      <c r="AC383" s="15">
        <f t="shared" si="73"/>
        <v>0.71680981595092019</v>
      </c>
      <c r="AD383" s="15">
        <f t="shared" si="74"/>
        <v>0.63725719634916922</v>
      </c>
      <c r="AE383" s="15">
        <f t="shared" si="75"/>
        <v>1.7595523400406965</v>
      </c>
      <c r="AF383" s="15">
        <f t="shared" si="76"/>
        <v>0.70126191089363898</v>
      </c>
      <c r="AG383" s="15">
        <f t="shared" si="77"/>
        <v>0.88992310463527247</v>
      </c>
      <c r="AH383" s="15">
        <f t="shared" si="78"/>
        <v>3.5135483870967743</v>
      </c>
      <c r="AI383" s="15">
        <f t="shared" si="79"/>
        <v>5.0623916811091858</v>
      </c>
      <c r="AJ383" s="15">
        <f t="shared" si="80"/>
        <v>2.5460390516028073</v>
      </c>
      <c r="AK383" s="15">
        <f t="shared" si="81"/>
        <v>1.4963402000876791</v>
      </c>
      <c r="AL383" s="15">
        <f t="shared" si="82"/>
        <v>4.5135483870967743</v>
      </c>
      <c r="AM383" s="15">
        <f t="shared" si="83"/>
        <v>9.0857142857142854</v>
      </c>
      <c r="AN383" s="15">
        <v>372.79999999999899</v>
      </c>
      <c r="AO383" s="15">
        <v>16281.95</v>
      </c>
      <c r="AP383" s="3">
        <v>172</v>
      </c>
    </row>
    <row r="384" spans="1:42" x14ac:dyDescent="0.3">
      <c r="A384" s="3" t="s">
        <v>64</v>
      </c>
      <c r="B384" s="3" t="s">
        <v>61</v>
      </c>
      <c r="C384" s="10">
        <v>2</v>
      </c>
      <c r="D384" s="11">
        <v>45033</v>
      </c>
      <c r="E384" s="22">
        <v>44861</v>
      </c>
      <c r="F384" s="13">
        <v>30</v>
      </c>
      <c r="G384" s="14">
        <v>3</v>
      </c>
      <c r="H384" s="3"/>
      <c r="I384" s="3" t="s">
        <v>47</v>
      </c>
      <c r="J384" s="15">
        <v>441856.01650000003</v>
      </c>
      <c r="K384" s="15">
        <v>5811598.017</v>
      </c>
      <c r="L384" s="15">
        <v>5.4735399999999998</v>
      </c>
      <c r="M384" s="15">
        <v>1088.838</v>
      </c>
      <c r="N384" s="15">
        <v>59.597983465200002</v>
      </c>
      <c r="O384" s="29">
        <v>0.22100001573562619</v>
      </c>
      <c r="P384" s="15">
        <v>73.823530000000005</v>
      </c>
      <c r="Q384" s="15">
        <v>20.823810000000002</v>
      </c>
      <c r="R384" s="15">
        <v>5.3526600000000002</v>
      </c>
      <c r="S384" s="15">
        <v>76.377160000000003</v>
      </c>
      <c r="T384" s="15">
        <v>48.183059999999998</v>
      </c>
      <c r="U384" s="15">
        <v>3.1850000000000003E-2</v>
      </c>
      <c r="V384" s="15">
        <v>564</v>
      </c>
      <c r="W384" s="15">
        <v>379.00000000000006</v>
      </c>
      <c r="X384" s="15">
        <v>760</v>
      </c>
      <c r="Y384" s="15">
        <v>3569</v>
      </c>
      <c r="Z384" s="15">
        <f t="shared" si="70"/>
        <v>0.80800405268490372</v>
      </c>
      <c r="AA384" s="15">
        <f t="shared" si="71"/>
        <v>1.6160081053698074</v>
      </c>
      <c r="AB384" s="15">
        <f t="shared" si="72"/>
        <v>0.33450395083406492</v>
      </c>
      <c r="AC384" s="15">
        <f t="shared" si="73"/>
        <v>0.7270747640938785</v>
      </c>
      <c r="AD384" s="15">
        <f t="shared" si="74"/>
        <v>0.64887964887964888</v>
      </c>
      <c r="AE384" s="15">
        <f t="shared" si="75"/>
        <v>1.7802928832931511</v>
      </c>
      <c r="AF384" s="15">
        <f t="shared" si="76"/>
        <v>0.71149949341438701</v>
      </c>
      <c r="AG384" s="15">
        <f t="shared" si="77"/>
        <v>0.89379449062789718</v>
      </c>
      <c r="AH384" s="15">
        <f t="shared" si="78"/>
        <v>3.6960526315789473</v>
      </c>
      <c r="AI384" s="15">
        <f t="shared" si="79"/>
        <v>5.3280141843971629</v>
      </c>
      <c r="AJ384" s="15">
        <f t="shared" si="80"/>
        <v>2.607849389471296</v>
      </c>
      <c r="AK384" s="15">
        <f t="shared" si="81"/>
        <v>1.5486424163827004</v>
      </c>
      <c r="AL384" s="15">
        <f t="shared" si="82"/>
        <v>4.6960526315789473</v>
      </c>
      <c r="AM384" s="15">
        <f t="shared" si="83"/>
        <v>9.4168865435356182</v>
      </c>
      <c r="AN384" s="15">
        <v>372.79999999999899</v>
      </c>
      <c r="AO384" s="15">
        <v>16281.95</v>
      </c>
      <c r="AP384" s="3">
        <v>172</v>
      </c>
    </row>
    <row r="385" spans="1:42" x14ac:dyDescent="0.3">
      <c r="A385" s="16">
        <v>65</v>
      </c>
      <c r="B385" s="16" t="s">
        <v>41</v>
      </c>
      <c r="C385" s="16">
        <v>1</v>
      </c>
      <c r="D385" s="25">
        <v>45035</v>
      </c>
      <c r="E385" s="22">
        <v>44800</v>
      </c>
      <c r="F385" s="21">
        <v>55</v>
      </c>
      <c r="G385" s="14">
        <v>3</v>
      </c>
      <c r="H385" s="16" t="s">
        <v>54</v>
      </c>
      <c r="I385" s="10" t="s">
        <v>55</v>
      </c>
      <c r="J385" s="20">
        <v>441626.62832891598</v>
      </c>
      <c r="K385" s="20">
        <v>5811263.66166736</v>
      </c>
      <c r="L385" s="20">
        <v>4.1950000000000003</v>
      </c>
      <c r="M385" s="20">
        <v>3260.2881904022775</v>
      </c>
      <c r="N385" s="20">
        <v>136.7690895873755</v>
      </c>
      <c r="O385" s="29">
        <v>0.29300001263618469</v>
      </c>
      <c r="P385" s="20">
        <v>75.460027981351601</v>
      </c>
      <c r="Q385" s="20">
        <v>18.680320630334101</v>
      </c>
      <c r="R385" s="20">
        <v>5.8596507983372597</v>
      </c>
      <c r="S385" s="20">
        <v>72.872499465942397</v>
      </c>
      <c r="T385" s="20">
        <v>98.883045196533203</v>
      </c>
      <c r="U385" s="20">
        <v>3.1899999999999998E-2</v>
      </c>
      <c r="V385" s="15">
        <v>728</v>
      </c>
      <c r="W385" s="15">
        <v>469</v>
      </c>
      <c r="X385" s="15">
        <v>1127</v>
      </c>
      <c r="Y385" s="15">
        <v>4239</v>
      </c>
      <c r="Z385" s="15">
        <f t="shared" si="70"/>
        <v>0.8007646559048428</v>
      </c>
      <c r="AA385" s="15">
        <f t="shared" si="71"/>
        <v>1.6015293118096856</v>
      </c>
      <c r="AB385" s="15">
        <f t="shared" si="72"/>
        <v>0.41228070175438597</v>
      </c>
      <c r="AC385" s="15">
        <f t="shared" si="73"/>
        <v>0.70686531105294947</v>
      </c>
      <c r="AD385" s="15">
        <f t="shared" si="74"/>
        <v>0.57994781960491981</v>
      </c>
      <c r="AE385" s="15">
        <f t="shared" si="75"/>
        <v>1.7565603101237512</v>
      </c>
      <c r="AF385" s="15">
        <f t="shared" si="76"/>
        <v>0.66100254885301613</v>
      </c>
      <c r="AG385" s="15">
        <f t="shared" si="77"/>
        <v>0.88934909090767178</v>
      </c>
      <c r="AH385" s="15">
        <f t="shared" si="78"/>
        <v>2.7613132209405502</v>
      </c>
      <c r="AI385" s="15">
        <f t="shared" si="79"/>
        <v>4.822802197802198</v>
      </c>
      <c r="AJ385" s="15">
        <f t="shared" si="80"/>
        <v>2.5370948384140388</v>
      </c>
      <c r="AK385" s="15">
        <f t="shared" si="81"/>
        <v>1.2654712883865482</v>
      </c>
      <c r="AL385" s="15">
        <f t="shared" si="82"/>
        <v>3.7613132209405502</v>
      </c>
      <c r="AM385" s="15">
        <f t="shared" si="83"/>
        <v>9.0383795309168438</v>
      </c>
      <c r="AN385" s="15">
        <v>456.4</v>
      </c>
      <c r="AO385" s="15">
        <v>30655.9</v>
      </c>
      <c r="AP385" s="3">
        <v>235</v>
      </c>
    </row>
    <row r="386" spans="1:42" x14ac:dyDescent="0.3">
      <c r="A386" s="16">
        <v>65</v>
      </c>
      <c r="B386" s="16" t="s">
        <v>41</v>
      </c>
      <c r="C386" s="16">
        <v>1</v>
      </c>
      <c r="D386" s="25">
        <v>45035</v>
      </c>
      <c r="E386" s="22">
        <v>44800</v>
      </c>
      <c r="F386" s="21">
        <v>55</v>
      </c>
      <c r="G386" s="14">
        <v>3</v>
      </c>
      <c r="H386" s="16" t="s">
        <v>56</v>
      </c>
      <c r="I386" s="10" t="s">
        <v>55</v>
      </c>
      <c r="J386" s="20">
        <v>441615.46159704402</v>
      </c>
      <c r="K386" s="20">
        <v>5811267.4976432798</v>
      </c>
      <c r="L386" s="20">
        <v>4.6675000000000004</v>
      </c>
      <c r="M386" s="20">
        <v>2632.7562646401921</v>
      </c>
      <c r="N386" s="20">
        <v>122.88389865208099</v>
      </c>
      <c r="O386" s="29">
        <v>0.30100002884864813</v>
      </c>
      <c r="P386" s="20">
        <v>75.935079552411594</v>
      </c>
      <c r="Q386" s="20">
        <v>18.3024795342956</v>
      </c>
      <c r="R386" s="20">
        <v>5.7624410158300803</v>
      </c>
      <c r="S386" s="20">
        <v>73.243334452311203</v>
      </c>
      <c r="T386" s="20">
        <v>98.176884969075502</v>
      </c>
      <c r="U386" s="20">
        <v>3.0200000000000001E-2</v>
      </c>
      <c r="V386" s="15">
        <v>728</v>
      </c>
      <c r="W386" s="15">
        <v>470</v>
      </c>
      <c r="X386" s="15">
        <v>1122</v>
      </c>
      <c r="Y386" s="15">
        <v>4326</v>
      </c>
      <c r="Z386" s="15">
        <f t="shared" ref="Z386:Z449" si="84">(Y386-W386)/(Y386+W386)</f>
        <v>0.80400333611342789</v>
      </c>
      <c r="AA386" s="15">
        <f t="shared" ref="AA386:AA449" si="85">(Y386-W386)/((Y386+W386)*0.5)</f>
        <v>1.6080066722268558</v>
      </c>
      <c r="AB386" s="15">
        <f t="shared" ref="AB386:AB449" si="86">(X386-W386)/(X386+W386)</f>
        <v>0.40954773869346733</v>
      </c>
      <c r="AC386" s="15">
        <f t="shared" ref="AC386:AC449" si="87">(Y386-V386)/(Y386+V386)</f>
        <v>0.7119113573407202</v>
      </c>
      <c r="AD386" s="15">
        <f t="shared" ref="AD386:AD449" si="88">(Y386-X386)/(Y386+X386)</f>
        <v>0.58810572687224671</v>
      </c>
      <c r="AE386" s="15">
        <f t="shared" ref="AE386:AE449" si="89">2.5*((Y386-W386)/(Y386+(2.4*W386)+1))</f>
        <v>1.767186067827681</v>
      </c>
      <c r="AF386" s="15">
        <f t="shared" ref="AF386:AF449" si="90">(Y386-X386)/(Y386+W386)</f>
        <v>0.66805671392827359</v>
      </c>
      <c r="AG386" s="15">
        <f t="shared" ref="AG386:AG449" si="91">(2*Y386+1-SQRT((2*Y386+1)^2- 8*(Y386-W386)))/2</f>
        <v>0.89134340610962681</v>
      </c>
      <c r="AH386" s="15">
        <f t="shared" ref="AH386:AH449" si="92">(Y386/X386)-1</f>
        <v>2.855614973262032</v>
      </c>
      <c r="AI386" s="15">
        <f t="shared" ref="AI386:AI449" si="93">(Y386/V386)-1</f>
        <v>4.9423076923076925</v>
      </c>
      <c r="AJ386" s="15">
        <f t="shared" ref="AJ386:AJ449" si="94">((Y386/W386)-1)/SQRT((Y386/W386)+1)</f>
        <v>2.5683163058552738</v>
      </c>
      <c r="AK386" s="15">
        <f t="shared" ref="AK386:AK449" si="95">((Y386/X386)-1)/SQRT((Y386/X386)+1)</f>
        <v>1.2959180219124737</v>
      </c>
      <c r="AL386" s="15">
        <f t="shared" ref="AL386:AL449" si="96">Y386/X386</f>
        <v>3.855614973262032</v>
      </c>
      <c r="AM386" s="15">
        <f t="shared" ref="AM386:AM449" si="97">Y386/W386</f>
        <v>9.2042553191489365</v>
      </c>
      <c r="AN386" s="15">
        <v>456.4</v>
      </c>
      <c r="AO386" s="15">
        <v>30655.9</v>
      </c>
      <c r="AP386" s="3">
        <v>235</v>
      </c>
    </row>
    <row r="387" spans="1:42" x14ac:dyDescent="0.3">
      <c r="A387" s="16">
        <v>65</v>
      </c>
      <c r="B387" s="16" t="s">
        <v>41</v>
      </c>
      <c r="C387" s="16">
        <v>1</v>
      </c>
      <c r="D387" s="25">
        <v>45035</v>
      </c>
      <c r="E387" s="22">
        <v>44800</v>
      </c>
      <c r="F387" s="21">
        <v>55</v>
      </c>
      <c r="G387" s="14">
        <v>3</v>
      </c>
      <c r="H387" s="16" t="s">
        <v>57</v>
      </c>
      <c r="I387" s="10" t="s">
        <v>55</v>
      </c>
      <c r="J387" s="20">
        <v>441609.16363105603</v>
      </c>
      <c r="K387" s="20">
        <v>5811271.1325826198</v>
      </c>
      <c r="L387" s="20">
        <v>4.5050000000000008</v>
      </c>
      <c r="M387" s="20">
        <v>3598.1796045442366</v>
      </c>
      <c r="N387" s="20">
        <v>162.0979911847179</v>
      </c>
      <c r="O387" s="29">
        <v>0.30100002884864813</v>
      </c>
      <c r="P387" s="20">
        <v>76.218991549642894</v>
      </c>
      <c r="Q387" s="20">
        <v>18.105949436428599</v>
      </c>
      <c r="R387" s="20">
        <v>5.6750585019642896</v>
      </c>
      <c r="S387" s="20">
        <v>73.476666768391894</v>
      </c>
      <c r="T387" s="20">
        <v>67.028091430664105</v>
      </c>
      <c r="U387" s="20">
        <v>3.7900000000000003E-2</v>
      </c>
      <c r="V387" s="15">
        <v>727</v>
      </c>
      <c r="W387" s="15">
        <v>481</v>
      </c>
      <c r="X387" s="15">
        <v>1157</v>
      </c>
      <c r="Y387" s="15">
        <v>4208</v>
      </c>
      <c r="Z387" s="15">
        <f t="shared" si="84"/>
        <v>0.79483898485817872</v>
      </c>
      <c r="AA387" s="15">
        <f t="shared" si="85"/>
        <v>1.5896779697163574</v>
      </c>
      <c r="AB387" s="15">
        <f t="shared" si="86"/>
        <v>0.41269841269841268</v>
      </c>
      <c r="AC387" s="15">
        <f t="shared" si="87"/>
        <v>0.70536980749746703</v>
      </c>
      <c r="AD387" s="15">
        <f t="shared" si="88"/>
        <v>0.56868592730661693</v>
      </c>
      <c r="AE387" s="15">
        <f t="shared" si="89"/>
        <v>1.7372375731811913</v>
      </c>
      <c r="AF387" s="15">
        <f t="shared" si="90"/>
        <v>0.65067178502879075</v>
      </c>
      <c r="AG387" s="15">
        <f t="shared" si="91"/>
        <v>0.88568188575573004</v>
      </c>
      <c r="AH387" s="15">
        <f t="shared" si="92"/>
        <v>2.6369922212618842</v>
      </c>
      <c r="AI387" s="15">
        <f t="shared" si="93"/>
        <v>4.7881705639614855</v>
      </c>
      <c r="AJ387" s="15">
        <f t="shared" si="94"/>
        <v>2.4816854713529657</v>
      </c>
      <c r="AK387" s="15">
        <f t="shared" si="95"/>
        <v>1.2245898769174317</v>
      </c>
      <c r="AL387" s="15">
        <f t="shared" si="96"/>
        <v>3.6369922212618842</v>
      </c>
      <c r="AM387" s="15">
        <f t="shared" si="97"/>
        <v>8.748440748440748</v>
      </c>
      <c r="AN387" s="15">
        <v>456.4</v>
      </c>
      <c r="AO387" s="15">
        <v>30655.9</v>
      </c>
      <c r="AP387" s="3">
        <v>235</v>
      </c>
    </row>
    <row r="388" spans="1:42" x14ac:dyDescent="0.3">
      <c r="A388" s="16">
        <v>65</v>
      </c>
      <c r="B388" s="16" t="s">
        <v>41</v>
      </c>
      <c r="C388" s="16">
        <v>1</v>
      </c>
      <c r="D388" s="25">
        <v>45035</v>
      </c>
      <c r="E388" s="22">
        <v>44800</v>
      </c>
      <c r="F388" s="21">
        <v>55</v>
      </c>
      <c r="G388" s="14">
        <v>3</v>
      </c>
      <c r="H388" s="16" t="s">
        <v>58</v>
      </c>
      <c r="I388" s="10" t="s">
        <v>55</v>
      </c>
      <c r="J388" s="20">
        <v>441604.64667916502</v>
      </c>
      <c r="K388" s="20">
        <v>5811278.46192283</v>
      </c>
      <c r="L388" s="20">
        <v>4.5765000000000002</v>
      </c>
      <c r="M388" s="20">
        <v>3076.4851834668066</v>
      </c>
      <c r="N388" s="20">
        <v>140.79534442135844</v>
      </c>
      <c r="O388" s="29">
        <v>0.30100002884864813</v>
      </c>
      <c r="P388" s="20">
        <v>76.513744655700194</v>
      </c>
      <c r="Q388" s="20">
        <v>17.919380438440399</v>
      </c>
      <c r="R388" s="20">
        <v>5.5668747692137499</v>
      </c>
      <c r="S388" s="20">
        <v>73.534999847412095</v>
      </c>
      <c r="T388" s="20">
        <v>81.585788726806598</v>
      </c>
      <c r="U388" s="20">
        <v>3.4200000000000001E-2</v>
      </c>
      <c r="V388" s="15">
        <v>763</v>
      </c>
      <c r="W388" s="15">
        <v>450</v>
      </c>
      <c r="X388" s="15">
        <v>1103</v>
      </c>
      <c r="Y388" s="15">
        <v>4302</v>
      </c>
      <c r="Z388" s="15">
        <f t="shared" si="84"/>
        <v>0.81060606060606055</v>
      </c>
      <c r="AA388" s="15">
        <f t="shared" si="85"/>
        <v>1.6212121212121211</v>
      </c>
      <c r="AB388" s="15">
        <f t="shared" si="86"/>
        <v>0.4204764971023825</v>
      </c>
      <c r="AC388" s="15">
        <f t="shared" si="87"/>
        <v>0.69871668311944723</v>
      </c>
      <c r="AD388" s="15">
        <f t="shared" si="88"/>
        <v>0.59185938945420902</v>
      </c>
      <c r="AE388" s="15">
        <f t="shared" si="89"/>
        <v>1.7889652610068736</v>
      </c>
      <c r="AF388" s="15">
        <f t="shared" si="90"/>
        <v>0.67319023569023573</v>
      </c>
      <c r="AG388" s="15">
        <f t="shared" si="91"/>
        <v>0.89538660280868498</v>
      </c>
      <c r="AH388" s="15">
        <f t="shared" si="92"/>
        <v>2.9002719854941068</v>
      </c>
      <c r="AI388" s="15">
        <f t="shared" si="93"/>
        <v>4.6382699868938397</v>
      </c>
      <c r="AJ388" s="15">
        <f t="shared" si="94"/>
        <v>2.6341579069577206</v>
      </c>
      <c r="AK388" s="15">
        <f t="shared" si="95"/>
        <v>1.3101729681937757</v>
      </c>
      <c r="AL388" s="15">
        <f t="shared" si="96"/>
        <v>3.9002719854941068</v>
      </c>
      <c r="AM388" s="15">
        <f t="shared" si="97"/>
        <v>9.56</v>
      </c>
      <c r="AN388" s="15">
        <v>456.4</v>
      </c>
      <c r="AO388" s="15">
        <v>30655.9</v>
      </c>
      <c r="AP388" s="3">
        <v>235</v>
      </c>
    </row>
    <row r="389" spans="1:42" x14ac:dyDescent="0.3">
      <c r="A389" s="16">
        <v>65</v>
      </c>
      <c r="B389" s="16" t="s">
        <v>41</v>
      </c>
      <c r="C389" s="16">
        <v>1</v>
      </c>
      <c r="D389" s="25">
        <v>45035</v>
      </c>
      <c r="E389" s="22">
        <v>44800</v>
      </c>
      <c r="F389" s="21">
        <v>55</v>
      </c>
      <c r="G389" s="14">
        <v>3</v>
      </c>
      <c r="H389" s="16" t="s">
        <v>59</v>
      </c>
      <c r="I389" s="10" t="s">
        <v>55</v>
      </c>
      <c r="J389" s="20">
        <v>441598.99004814198</v>
      </c>
      <c r="K389" s="20">
        <v>5811285.8231174303</v>
      </c>
      <c r="L389" s="20">
        <v>4.7084999999999999</v>
      </c>
      <c r="M389" s="20">
        <v>2989.338842469941</v>
      </c>
      <c r="N389" s="20">
        <v>140.75301939769713</v>
      </c>
      <c r="O389" s="29">
        <v>0.30100002884864813</v>
      </c>
      <c r="P389" s="20">
        <v>75.888193845480401</v>
      </c>
      <c r="Q389" s="20">
        <v>18.3961192876836</v>
      </c>
      <c r="R389" s="20">
        <v>5.7156883891996797</v>
      </c>
      <c r="S389" s="20">
        <v>73.672502517700195</v>
      </c>
      <c r="T389" s="20">
        <v>68.749368667602496</v>
      </c>
      <c r="U389" s="20">
        <v>3.0499999999999999E-2</v>
      </c>
      <c r="V389" s="15">
        <v>724</v>
      </c>
      <c r="W389" s="15">
        <v>453</v>
      </c>
      <c r="X389" s="15">
        <v>1183</v>
      </c>
      <c r="Y389" s="15">
        <v>4347</v>
      </c>
      <c r="Z389" s="15">
        <f t="shared" si="84"/>
        <v>0.81125000000000003</v>
      </c>
      <c r="AA389" s="15">
        <f t="shared" si="85"/>
        <v>1.6225000000000001</v>
      </c>
      <c r="AB389" s="15">
        <f t="shared" si="86"/>
        <v>0.44621026894865523</v>
      </c>
      <c r="AC389" s="15">
        <f t="shared" si="87"/>
        <v>0.71445474265430886</v>
      </c>
      <c r="AD389" s="15">
        <f t="shared" si="88"/>
        <v>0.57215189873417727</v>
      </c>
      <c r="AE389" s="15">
        <f t="shared" si="89"/>
        <v>1.7911024433323521</v>
      </c>
      <c r="AF389" s="15">
        <f t="shared" si="90"/>
        <v>0.65916666666666668</v>
      </c>
      <c r="AG389" s="15">
        <f t="shared" si="91"/>
        <v>0.89577946185636392</v>
      </c>
      <c r="AH389" s="15">
        <f t="shared" si="92"/>
        <v>2.6745562130177514</v>
      </c>
      <c r="AI389" s="15">
        <f t="shared" si="93"/>
        <v>5.0041436464088394</v>
      </c>
      <c r="AJ389" s="15">
        <f t="shared" si="94"/>
        <v>2.6407435487124125</v>
      </c>
      <c r="AK389" s="15">
        <f t="shared" si="95"/>
        <v>1.2370337164157639</v>
      </c>
      <c r="AL389" s="15">
        <f t="shared" si="96"/>
        <v>3.6745562130177514</v>
      </c>
      <c r="AM389" s="15">
        <f t="shared" si="97"/>
        <v>9.596026490066226</v>
      </c>
      <c r="AN389" s="15">
        <v>456.4</v>
      </c>
      <c r="AO389" s="15">
        <v>30655.9</v>
      </c>
      <c r="AP389" s="3">
        <v>235</v>
      </c>
    </row>
    <row r="390" spans="1:42" x14ac:dyDescent="0.3">
      <c r="A390" s="16">
        <v>65</v>
      </c>
      <c r="B390" s="16" t="s">
        <v>41</v>
      </c>
      <c r="C390" s="16">
        <v>1</v>
      </c>
      <c r="D390" s="25">
        <v>45035</v>
      </c>
      <c r="E390" s="22">
        <v>44800</v>
      </c>
      <c r="F390" s="21">
        <v>55</v>
      </c>
      <c r="G390" s="14">
        <v>3</v>
      </c>
      <c r="H390" s="16" t="s">
        <v>60</v>
      </c>
      <c r="I390" s="10" t="s">
        <v>55</v>
      </c>
      <c r="J390" s="20">
        <v>441595.724619671</v>
      </c>
      <c r="K390" s="20">
        <v>5811291.1520022098</v>
      </c>
      <c r="L390" s="20">
        <v>4.6884999999999994</v>
      </c>
      <c r="M390" s="20">
        <v>3040.0480854673237</v>
      </c>
      <c r="N390" s="20">
        <v>142.53265448713546</v>
      </c>
      <c r="O390" s="29">
        <v>0.31000000238418579</v>
      </c>
      <c r="P390" s="20">
        <v>75.563327172229094</v>
      </c>
      <c r="Q390" s="20">
        <v>18.635843384423101</v>
      </c>
      <c r="R390" s="20">
        <v>5.8008302821294704</v>
      </c>
      <c r="S390" s="20">
        <v>73.713335673014299</v>
      </c>
      <c r="T390" s="20">
        <v>81.3750406901042</v>
      </c>
      <c r="U390" s="20">
        <v>3.09E-2</v>
      </c>
      <c r="V390" s="15">
        <v>727</v>
      </c>
      <c r="W390" s="15">
        <v>454</v>
      </c>
      <c r="X390" s="15">
        <v>1157</v>
      </c>
      <c r="Y390" s="15">
        <v>4391</v>
      </c>
      <c r="Z390" s="15">
        <f t="shared" si="84"/>
        <v>0.81259029927760573</v>
      </c>
      <c r="AA390" s="15">
        <f t="shared" si="85"/>
        <v>1.6251805985552115</v>
      </c>
      <c r="AB390" s="15">
        <f t="shared" si="86"/>
        <v>0.43637492240844195</v>
      </c>
      <c r="AC390" s="15">
        <f t="shared" si="87"/>
        <v>0.71590465025400551</v>
      </c>
      <c r="AD390" s="15">
        <f t="shared" si="88"/>
        <v>0.58291276135544345</v>
      </c>
      <c r="AE390" s="15">
        <f t="shared" si="89"/>
        <v>1.795552393461763</v>
      </c>
      <c r="AF390" s="15">
        <f t="shared" si="90"/>
        <v>0.66749226006191953</v>
      </c>
      <c r="AG390" s="15">
        <f t="shared" si="91"/>
        <v>0.89659613852199982</v>
      </c>
      <c r="AH390" s="15">
        <f t="shared" si="92"/>
        <v>2.7951598962834918</v>
      </c>
      <c r="AI390" s="15">
        <f t="shared" si="93"/>
        <v>5.0398899587345252</v>
      </c>
      <c r="AJ390" s="15">
        <f t="shared" si="94"/>
        <v>2.6545480912663213</v>
      </c>
      <c r="AK390" s="15">
        <f t="shared" si="95"/>
        <v>1.2764538274346648</v>
      </c>
      <c r="AL390" s="15">
        <f t="shared" si="96"/>
        <v>3.7951598962834918</v>
      </c>
      <c r="AM390" s="15">
        <f t="shared" si="97"/>
        <v>9.6718061674008808</v>
      </c>
      <c r="AN390" s="15">
        <v>456.4</v>
      </c>
      <c r="AO390" s="15">
        <v>30655.9</v>
      </c>
      <c r="AP390" s="3">
        <v>235</v>
      </c>
    </row>
    <row r="391" spans="1:42" x14ac:dyDescent="0.3">
      <c r="A391" s="16">
        <v>74</v>
      </c>
      <c r="B391" s="16" t="s">
        <v>51</v>
      </c>
      <c r="C391" s="16">
        <v>4</v>
      </c>
      <c r="D391" s="25">
        <v>45035</v>
      </c>
      <c r="E391" s="22">
        <v>44824</v>
      </c>
      <c r="F391" s="21">
        <v>40</v>
      </c>
      <c r="G391" s="14">
        <v>3</v>
      </c>
      <c r="H391" s="16" t="s">
        <v>54</v>
      </c>
      <c r="I391" s="10" t="s">
        <v>55</v>
      </c>
      <c r="J391" s="20">
        <v>441708.426144114</v>
      </c>
      <c r="K391" s="20">
        <v>5811263.2645493597</v>
      </c>
      <c r="L391" s="20">
        <v>4.1965000000000003</v>
      </c>
      <c r="M391" s="20">
        <v>2633.3749637688484</v>
      </c>
      <c r="N391" s="20">
        <v>110.50958035455973</v>
      </c>
      <c r="O391" s="29">
        <v>0.28700000047683721</v>
      </c>
      <c r="P391" s="20">
        <v>72.361581900731807</v>
      </c>
      <c r="Q391" s="20">
        <v>20.829833117701799</v>
      </c>
      <c r="R391" s="20">
        <v>6.8085863642792797</v>
      </c>
      <c r="S391" s="20">
        <v>73.024997711181598</v>
      </c>
      <c r="T391" s="20">
        <v>196.17626953125</v>
      </c>
      <c r="U391" s="20">
        <v>4.9599999999999998E-2</v>
      </c>
      <c r="V391" s="15">
        <v>662</v>
      </c>
      <c r="W391" s="15">
        <v>630</v>
      </c>
      <c r="X391" s="15">
        <v>1108</v>
      </c>
      <c r="Y391" s="15">
        <v>3619</v>
      </c>
      <c r="Z391" s="15">
        <f t="shared" si="84"/>
        <v>0.70345963756177921</v>
      </c>
      <c r="AA391" s="15">
        <f t="shared" si="85"/>
        <v>1.4069192751235584</v>
      </c>
      <c r="AB391" s="15">
        <f t="shared" si="86"/>
        <v>0.27502876869965476</v>
      </c>
      <c r="AC391" s="15">
        <f t="shared" si="87"/>
        <v>0.69072646577902364</v>
      </c>
      <c r="AD391" s="15">
        <f t="shared" si="88"/>
        <v>0.53120372329172838</v>
      </c>
      <c r="AE391" s="15">
        <f t="shared" si="89"/>
        <v>1.4560600155884647</v>
      </c>
      <c r="AF391" s="15">
        <f t="shared" si="90"/>
        <v>0.59096257943045427</v>
      </c>
      <c r="AG391" s="15">
        <f t="shared" si="91"/>
        <v>0.82589889611654144</v>
      </c>
      <c r="AH391" s="15">
        <f t="shared" si="92"/>
        <v>2.2662454873646207</v>
      </c>
      <c r="AI391" s="15">
        <f t="shared" si="93"/>
        <v>4.4667673716012084</v>
      </c>
      <c r="AJ391" s="15">
        <f t="shared" si="94"/>
        <v>1.8268894792298975</v>
      </c>
      <c r="AK391" s="15">
        <f t="shared" si="95"/>
        <v>1.0971955344336595</v>
      </c>
      <c r="AL391" s="15">
        <f t="shared" si="96"/>
        <v>3.2662454873646207</v>
      </c>
      <c r="AM391" s="15">
        <f t="shared" si="97"/>
        <v>5.7444444444444445</v>
      </c>
      <c r="AN391" s="15">
        <v>421.7</v>
      </c>
      <c r="AO391" s="15">
        <v>23689.25</v>
      </c>
      <c r="AP391" s="3">
        <v>211</v>
      </c>
    </row>
    <row r="392" spans="1:42" x14ac:dyDescent="0.3">
      <c r="A392" s="16">
        <v>74</v>
      </c>
      <c r="B392" s="16" t="s">
        <v>51</v>
      </c>
      <c r="C392" s="16">
        <v>4</v>
      </c>
      <c r="D392" s="25">
        <v>45035</v>
      </c>
      <c r="E392" s="22">
        <v>44824</v>
      </c>
      <c r="F392" s="21">
        <v>40</v>
      </c>
      <c r="G392" s="14">
        <v>3</v>
      </c>
      <c r="H392" s="16" t="s">
        <v>56</v>
      </c>
      <c r="I392" s="10" t="s">
        <v>55</v>
      </c>
      <c r="J392" s="20">
        <v>441703.56870423502</v>
      </c>
      <c r="K392" s="20">
        <v>5811257.6999421101</v>
      </c>
      <c r="L392" s="20">
        <v>3.5750000000000002</v>
      </c>
      <c r="M392" s="20">
        <v>3744.686687092913</v>
      </c>
      <c r="N392" s="20">
        <v>133.87254906357163</v>
      </c>
      <c r="O392" s="29">
        <v>0.34900000691413879</v>
      </c>
      <c r="P392" s="20">
        <v>73.657896479653303</v>
      </c>
      <c r="Q392" s="20">
        <v>19.871592986056299</v>
      </c>
      <c r="R392" s="20">
        <v>6.4705110427849899</v>
      </c>
      <c r="S392" s="20">
        <v>72.694999694824205</v>
      </c>
      <c r="T392" s="20">
        <v>192.68271636962899</v>
      </c>
      <c r="U392" s="20">
        <v>4.5600000000000002E-2</v>
      </c>
      <c r="V392" s="15">
        <v>649</v>
      </c>
      <c r="W392" s="15">
        <v>479</v>
      </c>
      <c r="X392" s="15">
        <v>1010</v>
      </c>
      <c r="Y392" s="15">
        <v>3924</v>
      </c>
      <c r="Z392" s="15">
        <f t="shared" si="84"/>
        <v>0.78242107653872361</v>
      </c>
      <c r="AA392" s="15">
        <f t="shared" si="85"/>
        <v>1.5648421530774472</v>
      </c>
      <c r="AB392" s="15">
        <f t="shared" si="86"/>
        <v>0.35661517797179315</v>
      </c>
      <c r="AC392" s="15">
        <f t="shared" si="87"/>
        <v>0.71616006997594572</v>
      </c>
      <c r="AD392" s="15">
        <f t="shared" si="88"/>
        <v>0.59059586542359144</v>
      </c>
      <c r="AE392" s="15">
        <f t="shared" si="89"/>
        <v>1.6971781027076025</v>
      </c>
      <c r="AF392" s="15">
        <f t="shared" si="90"/>
        <v>0.66182148535089713</v>
      </c>
      <c r="AG392" s="15">
        <f t="shared" si="91"/>
        <v>0.87791702615686518</v>
      </c>
      <c r="AH392" s="15">
        <f t="shared" si="92"/>
        <v>2.885148514851485</v>
      </c>
      <c r="AI392" s="15">
        <f t="shared" si="93"/>
        <v>5.046224961479199</v>
      </c>
      <c r="AJ392" s="15">
        <f t="shared" si="94"/>
        <v>2.3721771967473395</v>
      </c>
      <c r="AK392" s="15">
        <f t="shared" si="95"/>
        <v>1.3053569565464851</v>
      </c>
      <c r="AL392" s="15">
        <f t="shared" si="96"/>
        <v>3.885148514851485</v>
      </c>
      <c r="AM392" s="15">
        <f t="shared" si="97"/>
        <v>8.1920668058455117</v>
      </c>
      <c r="AN392" s="15">
        <v>421.7</v>
      </c>
      <c r="AO392" s="15">
        <v>23689.25</v>
      </c>
      <c r="AP392" s="3">
        <v>211</v>
      </c>
    </row>
    <row r="393" spans="1:42" x14ac:dyDescent="0.3">
      <c r="A393" s="16">
        <v>74</v>
      </c>
      <c r="B393" s="16" t="s">
        <v>51</v>
      </c>
      <c r="C393" s="16">
        <v>4</v>
      </c>
      <c r="D393" s="25">
        <v>45035</v>
      </c>
      <c r="E393" s="22">
        <v>44824</v>
      </c>
      <c r="F393" s="21">
        <v>40</v>
      </c>
      <c r="G393" s="14">
        <v>3</v>
      </c>
      <c r="H393" s="16" t="s">
        <v>57</v>
      </c>
      <c r="I393" s="10" t="s">
        <v>55</v>
      </c>
      <c r="J393" s="20">
        <v>441698.98167269502</v>
      </c>
      <c r="K393" s="20">
        <v>5811253.0959215704</v>
      </c>
      <c r="L393" s="20">
        <v>4.1999999999999993</v>
      </c>
      <c r="M393" s="20">
        <v>3485.9772216679225</v>
      </c>
      <c r="N393" s="20">
        <v>146.41104331005272</v>
      </c>
      <c r="O393" s="29">
        <v>0.34900000691413879</v>
      </c>
      <c r="P393" s="20">
        <v>75.0732917028119</v>
      </c>
      <c r="Q393" s="20">
        <v>18.8189419586211</v>
      </c>
      <c r="R393" s="20">
        <v>6.1077675597596697</v>
      </c>
      <c r="S393" s="20">
        <v>72.383333841959598</v>
      </c>
      <c r="T393" s="20">
        <v>195.85491943359401</v>
      </c>
      <c r="U393" s="20">
        <v>4.4699999999999997E-2</v>
      </c>
      <c r="V393" s="15">
        <v>643</v>
      </c>
      <c r="W393" s="15">
        <v>404</v>
      </c>
      <c r="X393" s="15">
        <v>923</v>
      </c>
      <c r="Y393" s="15">
        <v>4115</v>
      </c>
      <c r="Z393" s="15">
        <f t="shared" si="84"/>
        <v>0.82119938039389251</v>
      </c>
      <c r="AA393" s="15">
        <f t="shared" si="85"/>
        <v>1.642398760787785</v>
      </c>
      <c r="AB393" s="15">
        <f t="shared" si="86"/>
        <v>0.39110776186887719</v>
      </c>
      <c r="AC393" s="15">
        <f t="shared" si="87"/>
        <v>0.72971836906263132</v>
      </c>
      <c r="AD393" s="15">
        <f t="shared" si="88"/>
        <v>0.63358475585549823</v>
      </c>
      <c r="AE393" s="15">
        <f t="shared" si="89"/>
        <v>1.8242685228881548</v>
      </c>
      <c r="AF393" s="15">
        <f t="shared" si="90"/>
        <v>0.70635096260234564</v>
      </c>
      <c r="AG393" s="15">
        <f t="shared" si="91"/>
        <v>0.90181184116136137</v>
      </c>
      <c r="AH393" s="15">
        <f t="shared" si="92"/>
        <v>3.4582881906825564</v>
      </c>
      <c r="AI393" s="15">
        <f t="shared" si="93"/>
        <v>5.3996889580093317</v>
      </c>
      <c r="AJ393" s="15">
        <f t="shared" si="94"/>
        <v>2.746496823877401</v>
      </c>
      <c r="AK393" s="15">
        <f t="shared" si="95"/>
        <v>1.4802427770374562</v>
      </c>
      <c r="AL393" s="15">
        <f t="shared" si="96"/>
        <v>4.4582881906825564</v>
      </c>
      <c r="AM393" s="15">
        <f t="shared" si="97"/>
        <v>10.185643564356436</v>
      </c>
      <c r="AN393" s="15">
        <v>421.7</v>
      </c>
      <c r="AO393" s="15">
        <v>23689.25</v>
      </c>
      <c r="AP393" s="3">
        <v>211</v>
      </c>
    </row>
    <row r="394" spans="1:42" x14ac:dyDescent="0.3">
      <c r="A394" s="16">
        <v>74</v>
      </c>
      <c r="B394" s="16" t="s">
        <v>51</v>
      </c>
      <c r="C394" s="16">
        <v>4</v>
      </c>
      <c r="D394" s="25">
        <v>45035</v>
      </c>
      <c r="E394" s="22">
        <v>44824</v>
      </c>
      <c r="F394" s="21">
        <v>40</v>
      </c>
      <c r="G394" s="14">
        <v>3</v>
      </c>
      <c r="H394" s="16" t="s">
        <v>58</v>
      </c>
      <c r="I394" s="10" t="s">
        <v>55</v>
      </c>
      <c r="J394" s="20">
        <v>441693.98407351802</v>
      </c>
      <c r="K394" s="20">
        <v>5811245.3737105997</v>
      </c>
      <c r="L394" s="20">
        <v>3.7655000000000003</v>
      </c>
      <c r="M394" s="20">
        <v>4683.5812128880234</v>
      </c>
      <c r="N394" s="20">
        <v>176.36025057129851</v>
      </c>
      <c r="O394" s="29">
        <v>0.3580000102519989</v>
      </c>
      <c r="P394" s="20">
        <v>76.245125495796401</v>
      </c>
      <c r="Q394" s="20">
        <v>17.933292585614701</v>
      </c>
      <c r="R394" s="20">
        <v>5.8215825792459199</v>
      </c>
      <c r="S394" s="20">
        <v>72.099998474121094</v>
      </c>
      <c r="T394" s="20">
        <v>189.05531311035199</v>
      </c>
      <c r="U394" s="20">
        <v>3.3000000000000002E-2</v>
      </c>
      <c r="V394" s="15">
        <v>615</v>
      </c>
      <c r="W394" s="15">
        <v>407</v>
      </c>
      <c r="X394" s="15">
        <v>875</v>
      </c>
      <c r="Y394" s="15">
        <v>4086</v>
      </c>
      <c r="Z394" s="15">
        <f t="shared" si="84"/>
        <v>0.81882929000667704</v>
      </c>
      <c r="AA394" s="15">
        <f t="shared" si="85"/>
        <v>1.6376585800133541</v>
      </c>
      <c r="AB394" s="15">
        <f t="shared" si="86"/>
        <v>0.36505460218408736</v>
      </c>
      <c r="AC394" s="15">
        <f t="shared" si="87"/>
        <v>0.7383535417996171</v>
      </c>
      <c r="AD394" s="15">
        <f t="shared" si="88"/>
        <v>0.64724853860108844</v>
      </c>
      <c r="AE394" s="15">
        <f t="shared" si="89"/>
        <v>1.8163237094671985</v>
      </c>
      <c r="AF394" s="15">
        <f t="shared" si="90"/>
        <v>0.71466726018250615</v>
      </c>
      <c r="AG394" s="15">
        <f t="shared" si="91"/>
        <v>0.90038060506958573</v>
      </c>
      <c r="AH394" s="15">
        <f t="shared" si="92"/>
        <v>3.6697142857142859</v>
      </c>
      <c r="AI394" s="15">
        <f t="shared" si="93"/>
        <v>5.6439024390243899</v>
      </c>
      <c r="AJ394" s="15">
        <f t="shared" si="94"/>
        <v>2.7205979966357918</v>
      </c>
      <c r="AK394" s="15">
        <f t="shared" si="95"/>
        <v>1.5411739708780801</v>
      </c>
      <c r="AL394" s="15">
        <f t="shared" si="96"/>
        <v>4.6697142857142859</v>
      </c>
      <c r="AM394" s="15">
        <f t="shared" si="97"/>
        <v>10.039312039312039</v>
      </c>
      <c r="AN394" s="15">
        <v>421.7</v>
      </c>
      <c r="AO394" s="15">
        <v>23689.25</v>
      </c>
      <c r="AP394" s="3">
        <v>211</v>
      </c>
    </row>
    <row r="395" spans="1:42" x14ac:dyDescent="0.3">
      <c r="A395" s="16">
        <v>74</v>
      </c>
      <c r="B395" s="16" t="s">
        <v>51</v>
      </c>
      <c r="C395" s="16">
        <v>4</v>
      </c>
      <c r="D395" s="25">
        <v>45035</v>
      </c>
      <c r="E395" s="22">
        <v>44824</v>
      </c>
      <c r="F395" s="21">
        <v>40</v>
      </c>
      <c r="G395" s="14">
        <v>3</v>
      </c>
      <c r="H395" s="16" t="s">
        <v>59</v>
      </c>
      <c r="I395" s="10" t="s">
        <v>55</v>
      </c>
      <c r="J395" s="20">
        <v>441691.75426651997</v>
      </c>
      <c r="K395" s="20">
        <v>5811239.6823936896</v>
      </c>
      <c r="L395" s="20">
        <v>3.7750000000000004</v>
      </c>
      <c r="M395" s="20">
        <v>3911.1399888417159</v>
      </c>
      <c r="N395" s="20">
        <v>147.64553457877477</v>
      </c>
      <c r="O395" s="29">
        <v>0.3580000102519989</v>
      </c>
      <c r="P395" s="20">
        <v>76.559477513415104</v>
      </c>
      <c r="Q395" s="20">
        <v>17.6839920491995</v>
      </c>
      <c r="R395" s="20">
        <v>5.75652935703142</v>
      </c>
      <c r="S395" s="20">
        <v>71.934997558593807</v>
      </c>
      <c r="T395" s="20">
        <v>178.94920349121099</v>
      </c>
      <c r="U395" s="20">
        <v>2.7799999999999998E-2</v>
      </c>
      <c r="V395" s="15">
        <v>614</v>
      </c>
      <c r="W395" s="15">
        <v>377</v>
      </c>
      <c r="X395" s="15">
        <v>844</v>
      </c>
      <c r="Y395" s="15">
        <v>4216</v>
      </c>
      <c r="Z395" s="15">
        <f t="shared" si="84"/>
        <v>0.83583714347920746</v>
      </c>
      <c r="AA395" s="15">
        <f t="shared" si="85"/>
        <v>1.6716742869584149</v>
      </c>
      <c r="AB395" s="15">
        <f t="shared" si="86"/>
        <v>0.38247338247338247</v>
      </c>
      <c r="AC395" s="15">
        <f t="shared" si="87"/>
        <v>0.74575569358178051</v>
      </c>
      <c r="AD395" s="15">
        <f t="shared" si="88"/>
        <v>0.66640316205533601</v>
      </c>
      <c r="AE395" s="15">
        <f t="shared" si="89"/>
        <v>1.8738529423249639</v>
      </c>
      <c r="AF395" s="15">
        <f t="shared" si="90"/>
        <v>0.73416067929457873</v>
      </c>
      <c r="AG395" s="15">
        <f t="shared" si="91"/>
        <v>0.91056909001144959</v>
      </c>
      <c r="AH395" s="15">
        <f t="shared" si="92"/>
        <v>3.9952606635071088</v>
      </c>
      <c r="AI395" s="15">
        <f t="shared" si="93"/>
        <v>5.8664495114006519</v>
      </c>
      <c r="AJ395" s="15">
        <f t="shared" si="94"/>
        <v>2.9174217360060632</v>
      </c>
      <c r="AK395" s="15">
        <f t="shared" si="95"/>
        <v>1.6317028955653774</v>
      </c>
      <c r="AL395" s="15">
        <f t="shared" si="96"/>
        <v>4.9952606635071088</v>
      </c>
      <c r="AM395" s="15">
        <f t="shared" si="97"/>
        <v>11.183023872679046</v>
      </c>
      <c r="AN395" s="15">
        <v>421.7</v>
      </c>
      <c r="AO395" s="15">
        <v>23689.25</v>
      </c>
      <c r="AP395" s="3">
        <v>211</v>
      </c>
    </row>
    <row r="396" spans="1:42" x14ac:dyDescent="0.3">
      <c r="A396" s="16">
        <v>74</v>
      </c>
      <c r="B396" s="16" t="s">
        <v>51</v>
      </c>
      <c r="C396" s="16">
        <v>4</v>
      </c>
      <c r="D396" s="25">
        <v>45035</v>
      </c>
      <c r="E396" s="22">
        <v>44824</v>
      </c>
      <c r="F396" s="21">
        <v>40</v>
      </c>
      <c r="G396" s="14">
        <v>3</v>
      </c>
      <c r="H396" s="16" t="s">
        <v>60</v>
      </c>
      <c r="I396" s="10" t="s">
        <v>55</v>
      </c>
      <c r="J396" s="20">
        <v>441688.29912748502</v>
      </c>
      <c r="K396" s="20">
        <v>5811232.9894333202</v>
      </c>
      <c r="L396" s="20">
        <v>3.2549999999999999</v>
      </c>
      <c r="M396" s="20">
        <v>4432.060189847075</v>
      </c>
      <c r="N396" s="20">
        <v>144.26355917952228</v>
      </c>
      <c r="O396" s="29">
        <v>0.36300000548362732</v>
      </c>
      <c r="P396" s="20">
        <v>77.110514934646005</v>
      </c>
      <c r="Q396" s="20">
        <v>17.264296937178699</v>
      </c>
      <c r="R396" s="20">
        <v>5.6251888446521399</v>
      </c>
      <c r="S396" s="20">
        <v>71.769998550414996</v>
      </c>
      <c r="T396" s="20">
        <v>200.727500915527</v>
      </c>
      <c r="U396" s="20">
        <v>2.2499999999999999E-2</v>
      </c>
      <c r="V396" s="15">
        <v>551</v>
      </c>
      <c r="W396" s="15">
        <v>339</v>
      </c>
      <c r="X396" s="15">
        <v>841</v>
      </c>
      <c r="Y396" s="15">
        <v>4182</v>
      </c>
      <c r="Z396" s="15">
        <f t="shared" si="84"/>
        <v>0.85003317850033178</v>
      </c>
      <c r="AA396" s="15">
        <f t="shared" si="85"/>
        <v>1.7000663570006636</v>
      </c>
      <c r="AB396" s="15">
        <f t="shared" si="86"/>
        <v>0.42542372881355933</v>
      </c>
      <c r="AC396" s="15">
        <f t="shared" si="87"/>
        <v>0.76716670188041414</v>
      </c>
      <c r="AD396" s="15">
        <f t="shared" si="88"/>
        <v>0.66514035436989849</v>
      </c>
      <c r="AE396" s="15">
        <f t="shared" si="89"/>
        <v>1.9228075091061922</v>
      </c>
      <c r="AF396" s="15">
        <f t="shared" si="90"/>
        <v>0.73899579738995802</v>
      </c>
      <c r="AG396" s="15">
        <f t="shared" si="91"/>
        <v>0.918929400028901</v>
      </c>
      <c r="AH396" s="15">
        <f t="shared" si="92"/>
        <v>3.9726516052318672</v>
      </c>
      <c r="AI396" s="15">
        <f t="shared" si="93"/>
        <v>6.5898366606170597</v>
      </c>
      <c r="AJ396" s="15">
        <f t="shared" si="94"/>
        <v>3.1042256407742084</v>
      </c>
      <c r="AK396" s="15">
        <f t="shared" si="95"/>
        <v>1.6255371101553082</v>
      </c>
      <c r="AL396" s="15">
        <f t="shared" si="96"/>
        <v>4.9726516052318672</v>
      </c>
      <c r="AM396" s="15">
        <f t="shared" si="97"/>
        <v>12.336283185840708</v>
      </c>
      <c r="AN396" s="15">
        <v>421.7</v>
      </c>
      <c r="AO396" s="15">
        <v>23689.25</v>
      </c>
      <c r="AP396" s="3">
        <v>211</v>
      </c>
    </row>
    <row r="397" spans="1:42" x14ac:dyDescent="0.3">
      <c r="A397" s="3">
        <v>51</v>
      </c>
      <c r="B397" s="3" t="s">
        <v>48</v>
      </c>
      <c r="C397" s="10">
        <v>3</v>
      </c>
      <c r="D397" s="11">
        <v>45040</v>
      </c>
      <c r="E397" s="22">
        <v>44817</v>
      </c>
      <c r="F397" s="13">
        <v>37</v>
      </c>
      <c r="G397" s="14">
        <v>3</v>
      </c>
      <c r="H397" s="3"/>
      <c r="I397" s="10" t="s">
        <v>43</v>
      </c>
      <c r="J397" s="15">
        <v>441509.92950000003</v>
      </c>
      <c r="K397" s="15">
        <v>5810994.3470000001</v>
      </c>
      <c r="L397" s="15">
        <v>2.7596799999999999</v>
      </c>
      <c r="M397" s="15">
        <v>3666.3839333333331</v>
      </c>
      <c r="N397" s="15">
        <v>101.1804641314133</v>
      </c>
      <c r="O397" s="29">
        <v>0.25699999928474432</v>
      </c>
      <c r="P397" s="15">
        <v>83.466669999999993</v>
      </c>
      <c r="Q397" s="15">
        <v>12.76727</v>
      </c>
      <c r="R397" s="15">
        <v>3.76606</v>
      </c>
      <c r="S397" s="15">
        <v>72.562920000000005</v>
      </c>
      <c r="T397" s="15">
        <v>104.02596</v>
      </c>
      <c r="U397" s="15">
        <v>1.031E-2</v>
      </c>
      <c r="V397" s="15">
        <v>451</v>
      </c>
      <c r="W397" s="15">
        <v>348</v>
      </c>
      <c r="X397" s="15">
        <v>620</v>
      </c>
      <c r="Y397" s="15">
        <v>3531</v>
      </c>
      <c r="Z397" s="15">
        <f t="shared" si="84"/>
        <v>0.82057231245166284</v>
      </c>
      <c r="AA397" s="15">
        <f t="shared" si="85"/>
        <v>1.6411446249033257</v>
      </c>
      <c r="AB397" s="15">
        <f t="shared" si="86"/>
        <v>0.28099173553719009</v>
      </c>
      <c r="AC397" s="15">
        <f t="shared" si="87"/>
        <v>0.77348066298342544</v>
      </c>
      <c r="AD397" s="15">
        <f t="shared" si="88"/>
        <v>0.7012768007708986</v>
      </c>
      <c r="AE397" s="15">
        <f t="shared" si="89"/>
        <v>1.8221056970141052</v>
      </c>
      <c r="AF397" s="15">
        <f t="shared" si="90"/>
        <v>0.7504511472028873</v>
      </c>
      <c r="AG397" s="15">
        <f t="shared" si="91"/>
        <v>0.90143176826177296</v>
      </c>
      <c r="AH397" s="15">
        <f t="shared" si="92"/>
        <v>4.6951612903225808</v>
      </c>
      <c r="AI397" s="15">
        <f t="shared" si="93"/>
        <v>6.8292682926829267</v>
      </c>
      <c r="AJ397" s="15">
        <f t="shared" si="94"/>
        <v>2.7395998064014027</v>
      </c>
      <c r="AK397" s="15">
        <f t="shared" si="95"/>
        <v>1.8145544050209086</v>
      </c>
      <c r="AL397" s="15">
        <f t="shared" si="96"/>
        <v>5.6951612903225808</v>
      </c>
      <c r="AM397" s="15">
        <f t="shared" si="97"/>
        <v>10.146551724137931</v>
      </c>
      <c r="AN397" s="15">
        <v>437.29999999999899</v>
      </c>
      <c r="AO397" s="15">
        <v>27013.15</v>
      </c>
      <c r="AP397" s="3">
        <v>223</v>
      </c>
    </row>
    <row r="398" spans="1:42" x14ac:dyDescent="0.3">
      <c r="A398" s="3">
        <v>102</v>
      </c>
      <c r="B398" s="3" t="s">
        <v>48</v>
      </c>
      <c r="C398" s="10">
        <v>3</v>
      </c>
      <c r="D398" s="11">
        <v>45040</v>
      </c>
      <c r="E398" s="22">
        <v>44817</v>
      </c>
      <c r="F398" s="13">
        <v>37</v>
      </c>
      <c r="G398" s="14">
        <v>3</v>
      </c>
      <c r="H398" s="3"/>
      <c r="I398" s="10" t="s">
        <v>43</v>
      </c>
      <c r="J398" s="15">
        <v>441995.58299999998</v>
      </c>
      <c r="K398" s="15">
        <v>5811191.534</v>
      </c>
      <c r="L398" s="15">
        <v>3.08656</v>
      </c>
      <c r="M398" s="15">
        <v>3561.5023999999999</v>
      </c>
      <c r="N398" s="15">
        <v>109.92790847744</v>
      </c>
      <c r="O398" s="29">
        <v>0.27000001072883612</v>
      </c>
      <c r="P398" s="15">
        <v>80.570490000000007</v>
      </c>
      <c r="Q398" s="15">
        <v>14.71143</v>
      </c>
      <c r="R398" s="15">
        <v>4.7180799999999996</v>
      </c>
      <c r="S398" s="15">
        <v>69.27937</v>
      </c>
      <c r="T398" s="15">
        <v>135</v>
      </c>
      <c r="U398" s="15">
        <v>4.4159999999999998E-2</v>
      </c>
      <c r="V398" s="15">
        <v>404</v>
      </c>
      <c r="W398" s="15">
        <v>258</v>
      </c>
      <c r="X398" s="15">
        <v>646</v>
      </c>
      <c r="Y398" s="15">
        <v>3869</v>
      </c>
      <c r="Z398" s="15">
        <f t="shared" si="84"/>
        <v>0.87496971165495518</v>
      </c>
      <c r="AA398" s="15">
        <f t="shared" si="85"/>
        <v>1.7499394233099104</v>
      </c>
      <c r="AB398" s="15">
        <f t="shared" si="86"/>
        <v>0.42920353982300885</v>
      </c>
      <c r="AC398" s="15">
        <f t="shared" si="87"/>
        <v>0.8109056868710508</v>
      </c>
      <c r="AD398" s="15">
        <f t="shared" si="88"/>
        <v>0.71384274640088596</v>
      </c>
      <c r="AE398" s="15">
        <f t="shared" si="89"/>
        <v>2.010937360776976</v>
      </c>
      <c r="AF398" s="15">
        <f t="shared" si="90"/>
        <v>0.78095468863581297</v>
      </c>
      <c r="AG398" s="15">
        <f t="shared" si="91"/>
        <v>0.93330805839650566</v>
      </c>
      <c r="AH398" s="15">
        <f t="shared" si="92"/>
        <v>4.9891640866873068</v>
      </c>
      <c r="AI398" s="15">
        <f t="shared" si="93"/>
        <v>8.5767326732673261</v>
      </c>
      <c r="AJ398" s="15">
        <f t="shared" si="94"/>
        <v>3.4994549015093539</v>
      </c>
      <c r="AK398" s="15">
        <f t="shared" si="95"/>
        <v>1.8871880123309217</v>
      </c>
      <c r="AL398" s="15">
        <f t="shared" si="96"/>
        <v>5.9891640866873068</v>
      </c>
      <c r="AM398" s="15">
        <f t="shared" si="97"/>
        <v>14.996124031007753</v>
      </c>
      <c r="AN398" s="15">
        <v>437.29999999999899</v>
      </c>
      <c r="AO398" s="15">
        <v>27013.15</v>
      </c>
      <c r="AP398" s="3">
        <v>223</v>
      </c>
    </row>
    <row r="399" spans="1:42" x14ac:dyDescent="0.3">
      <c r="A399" s="3">
        <v>114</v>
      </c>
      <c r="B399" s="3" t="s">
        <v>48</v>
      </c>
      <c r="C399" s="10">
        <v>3</v>
      </c>
      <c r="D399" s="11">
        <v>45040</v>
      </c>
      <c r="E399" s="22">
        <v>44817</v>
      </c>
      <c r="F399" s="13">
        <v>37</v>
      </c>
      <c r="G399" s="14">
        <v>3</v>
      </c>
      <c r="H399" s="3"/>
      <c r="I399" s="10" t="s">
        <v>43</v>
      </c>
      <c r="J399" s="15">
        <v>442175.77909999999</v>
      </c>
      <c r="K399" s="15">
        <v>5811356.0889999997</v>
      </c>
      <c r="L399" s="15">
        <v>2.5261</v>
      </c>
      <c r="M399" s="15">
        <v>2108.378333333334</v>
      </c>
      <c r="N399" s="15">
        <v>53.259745078333339</v>
      </c>
      <c r="O399" s="29">
        <v>0.28400000929832458</v>
      </c>
      <c r="P399" s="15">
        <v>79.886799999999994</v>
      </c>
      <c r="Q399" s="15">
        <v>15.161289999999999</v>
      </c>
      <c r="R399" s="15">
        <v>4.9519200000000003</v>
      </c>
      <c r="S399" s="15">
        <v>70.063800000000001</v>
      </c>
      <c r="T399" s="15">
        <v>133.0889</v>
      </c>
      <c r="U399" s="15">
        <v>5.2999999999999999E-2</v>
      </c>
      <c r="V399" s="15">
        <v>560</v>
      </c>
      <c r="W399" s="15">
        <v>347</v>
      </c>
      <c r="X399" s="15">
        <v>835</v>
      </c>
      <c r="Y399" s="15">
        <v>4111</v>
      </c>
      <c r="Z399" s="15">
        <f t="shared" si="84"/>
        <v>0.84432480933153886</v>
      </c>
      <c r="AA399" s="15">
        <f t="shared" si="85"/>
        <v>1.6886496186630777</v>
      </c>
      <c r="AB399" s="15">
        <f t="shared" si="86"/>
        <v>0.41285956006768187</v>
      </c>
      <c r="AC399" s="15">
        <f t="shared" si="87"/>
        <v>0.76022265039606085</v>
      </c>
      <c r="AD399" s="15">
        <f t="shared" si="88"/>
        <v>0.66235341690254756</v>
      </c>
      <c r="AE399" s="15">
        <f t="shared" si="89"/>
        <v>1.9030092218087689</v>
      </c>
      <c r="AF399" s="15">
        <f t="shared" si="90"/>
        <v>0.73485868102288021</v>
      </c>
      <c r="AG399" s="15">
        <f t="shared" si="91"/>
        <v>0.91558291281398851</v>
      </c>
      <c r="AH399" s="15">
        <f t="shared" si="92"/>
        <v>3.9233532934131734</v>
      </c>
      <c r="AI399" s="15">
        <f t="shared" si="93"/>
        <v>6.3410714285714285</v>
      </c>
      <c r="AJ399" s="15">
        <f t="shared" si="94"/>
        <v>3.0263199812933759</v>
      </c>
      <c r="AK399" s="15">
        <f t="shared" si="95"/>
        <v>1.6120317799621937</v>
      </c>
      <c r="AL399" s="15">
        <f t="shared" si="96"/>
        <v>4.9233532934131734</v>
      </c>
      <c r="AM399" s="15">
        <f t="shared" si="97"/>
        <v>11.847262247838616</v>
      </c>
      <c r="AN399" s="15">
        <v>437.29999999999899</v>
      </c>
      <c r="AO399" s="15">
        <v>27013.15</v>
      </c>
      <c r="AP399" s="3">
        <v>223</v>
      </c>
    </row>
    <row r="400" spans="1:42" x14ac:dyDescent="0.3">
      <c r="A400" s="3" t="s">
        <v>49</v>
      </c>
      <c r="B400" s="3" t="s">
        <v>48</v>
      </c>
      <c r="C400" s="10">
        <v>3</v>
      </c>
      <c r="D400" s="11">
        <v>45040</v>
      </c>
      <c r="E400" s="22">
        <v>44817</v>
      </c>
      <c r="F400" s="13">
        <v>37</v>
      </c>
      <c r="G400" s="14">
        <v>3</v>
      </c>
      <c r="H400" s="3"/>
      <c r="I400" s="3" t="s">
        <v>45</v>
      </c>
      <c r="J400" s="15">
        <v>438283.74770000001</v>
      </c>
      <c r="K400" s="15">
        <v>5810993.7989999996</v>
      </c>
      <c r="L400" s="15">
        <v>3.4988600000000001</v>
      </c>
      <c r="M400" s="15">
        <v>2927.3508000000002</v>
      </c>
      <c r="N400" s="15">
        <v>102.42390620088</v>
      </c>
      <c r="O400" s="29">
        <v>0.29300001263618469</v>
      </c>
      <c r="P400" s="15">
        <v>74.697810000000004</v>
      </c>
      <c r="Q400" s="15">
        <v>19.512619999999998</v>
      </c>
      <c r="R400" s="15">
        <v>5.7895599999999998</v>
      </c>
      <c r="S400" s="15">
        <v>84.978589999999997</v>
      </c>
      <c r="T400" s="15">
        <v>173.1506</v>
      </c>
      <c r="U400" s="15">
        <v>3.1460000000000002E-2</v>
      </c>
      <c r="V400" s="15">
        <v>503</v>
      </c>
      <c r="W400" s="15">
        <v>340</v>
      </c>
      <c r="X400" s="15">
        <v>769</v>
      </c>
      <c r="Y400" s="15">
        <v>4155</v>
      </c>
      <c r="Z400" s="15">
        <f t="shared" si="84"/>
        <v>0.84872080088987767</v>
      </c>
      <c r="AA400" s="15">
        <f t="shared" si="85"/>
        <v>1.6974416017797553</v>
      </c>
      <c r="AB400" s="15">
        <f t="shared" si="86"/>
        <v>0.38683498647430115</v>
      </c>
      <c r="AC400" s="15">
        <f t="shared" si="87"/>
        <v>0.78402747960498065</v>
      </c>
      <c r="AD400" s="15">
        <f t="shared" si="88"/>
        <v>0.68765231519090175</v>
      </c>
      <c r="AE400" s="15">
        <f t="shared" si="89"/>
        <v>1.9182421560740146</v>
      </c>
      <c r="AF400" s="15">
        <f t="shared" si="90"/>
        <v>0.75328142380422691</v>
      </c>
      <c r="AG400" s="15">
        <f t="shared" si="91"/>
        <v>0.91816183625996928</v>
      </c>
      <c r="AH400" s="15">
        <f t="shared" si="92"/>
        <v>4.4031209362808843</v>
      </c>
      <c r="AI400" s="15">
        <f t="shared" si="93"/>
        <v>7.2604373757455267</v>
      </c>
      <c r="AJ400" s="15">
        <f t="shared" si="94"/>
        <v>3.0859595968700502</v>
      </c>
      <c r="AK400" s="15">
        <f t="shared" si="95"/>
        <v>1.7400621557573972</v>
      </c>
      <c r="AL400" s="15">
        <f t="shared" si="96"/>
        <v>5.4031209362808843</v>
      </c>
      <c r="AM400" s="15">
        <f t="shared" si="97"/>
        <v>12.220588235294118</v>
      </c>
      <c r="AN400" s="15">
        <v>437.29999999999899</v>
      </c>
      <c r="AO400" s="15">
        <v>27013.15</v>
      </c>
      <c r="AP400" s="3">
        <v>223</v>
      </c>
    </row>
    <row r="401" spans="1:42" x14ac:dyDescent="0.3">
      <c r="A401" s="3" t="s">
        <v>50</v>
      </c>
      <c r="B401" s="3" t="s">
        <v>48</v>
      </c>
      <c r="C401" s="10">
        <v>3</v>
      </c>
      <c r="D401" s="11">
        <v>45040</v>
      </c>
      <c r="E401" s="22">
        <v>44817</v>
      </c>
      <c r="F401" s="13">
        <v>37</v>
      </c>
      <c r="G401" s="14">
        <v>3</v>
      </c>
      <c r="H401" s="3"/>
      <c r="I401" s="3" t="s">
        <v>47</v>
      </c>
      <c r="J401" s="15">
        <v>438319.0232</v>
      </c>
      <c r="K401" s="15">
        <v>5810987.2580000004</v>
      </c>
      <c r="L401" s="15">
        <v>3.3411</v>
      </c>
      <c r="M401" s="15">
        <v>3417.5974000000001</v>
      </c>
      <c r="N401" s="15">
        <v>114.1853467314</v>
      </c>
      <c r="O401" s="29">
        <v>0.30700001120567322</v>
      </c>
      <c r="P401" s="15">
        <v>76.397109999999998</v>
      </c>
      <c r="Q401" s="15">
        <v>18.370940000000001</v>
      </c>
      <c r="R401" s="15">
        <v>5.2319500000000003</v>
      </c>
      <c r="S401" s="15">
        <v>85.185329999999993</v>
      </c>
      <c r="T401" s="15">
        <v>239.03728000000001</v>
      </c>
      <c r="U401" s="15">
        <v>3.6420000000000001E-2</v>
      </c>
      <c r="V401" s="15">
        <v>425</v>
      </c>
      <c r="W401" s="15">
        <v>311</v>
      </c>
      <c r="X401" s="15">
        <v>650</v>
      </c>
      <c r="Y401" s="15">
        <v>4192</v>
      </c>
      <c r="Z401" s="15">
        <f t="shared" si="84"/>
        <v>0.86186986453475456</v>
      </c>
      <c r="AA401" s="15">
        <f t="shared" si="85"/>
        <v>1.7237397290695091</v>
      </c>
      <c r="AB401" s="15">
        <f t="shared" si="86"/>
        <v>0.35275754422476585</v>
      </c>
      <c r="AC401" s="15">
        <f t="shared" si="87"/>
        <v>0.81589776911414336</v>
      </c>
      <c r="AD401" s="15">
        <f t="shared" si="88"/>
        <v>0.73151590251961995</v>
      </c>
      <c r="AE401" s="15">
        <f t="shared" si="89"/>
        <v>1.9643074057577845</v>
      </c>
      <c r="AF401" s="15">
        <f t="shared" si="90"/>
        <v>0.78658671996446816</v>
      </c>
      <c r="AG401" s="15">
        <f t="shared" si="91"/>
        <v>0.92580287548753404</v>
      </c>
      <c r="AH401" s="15">
        <f t="shared" si="92"/>
        <v>5.4492307692307689</v>
      </c>
      <c r="AI401" s="15">
        <f t="shared" si="93"/>
        <v>8.8635294117647057</v>
      </c>
      <c r="AJ401" s="15">
        <f t="shared" si="94"/>
        <v>3.2795365449079972</v>
      </c>
      <c r="AK401" s="15">
        <f t="shared" si="95"/>
        <v>1.9965467598309661</v>
      </c>
      <c r="AL401" s="15">
        <f t="shared" si="96"/>
        <v>6.4492307692307689</v>
      </c>
      <c r="AM401" s="15">
        <f t="shared" si="97"/>
        <v>13.479099678456592</v>
      </c>
      <c r="AN401" s="15">
        <v>437.29999999999899</v>
      </c>
      <c r="AO401" s="15">
        <v>27013.15</v>
      </c>
      <c r="AP401" s="3">
        <v>223</v>
      </c>
    </row>
    <row r="402" spans="1:42" x14ac:dyDescent="0.3">
      <c r="A402" s="3">
        <v>20</v>
      </c>
      <c r="B402" s="3" t="s">
        <v>51</v>
      </c>
      <c r="C402" s="10">
        <v>4</v>
      </c>
      <c r="D402" s="11">
        <v>45040</v>
      </c>
      <c r="E402" s="22">
        <v>44824</v>
      </c>
      <c r="F402" s="13">
        <v>37</v>
      </c>
      <c r="G402" s="14">
        <v>3</v>
      </c>
      <c r="H402" s="3"/>
      <c r="I402" s="10" t="s">
        <v>43</v>
      </c>
      <c r="J402" s="15">
        <v>441269.39549999998</v>
      </c>
      <c r="K402" s="15">
        <v>5811041.0120000001</v>
      </c>
      <c r="L402" s="15">
        <v>2.4559799999999998</v>
      </c>
      <c r="M402" s="15">
        <v>2490.9934666666668</v>
      </c>
      <c r="N402" s="15">
        <v>61.178301342639998</v>
      </c>
      <c r="O402" s="29">
        <v>0.28400000929832458</v>
      </c>
      <c r="P402" s="15">
        <v>71.066699999999997</v>
      </c>
      <c r="Q402" s="15">
        <v>20.672360000000001</v>
      </c>
      <c r="R402" s="15">
        <v>8.2609399999999997</v>
      </c>
      <c r="S402" s="15">
        <v>79.378879999999995</v>
      </c>
      <c r="T402" s="15">
        <v>96.005650000000003</v>
      </c>
      <c r="U402" s="15">
        <v>4.7719999999999999E-2</v>
      </c>
      <c r="V402" s="15">
        <v>482</v>
      </c>
      <c r="W402" s="15">
        <v>260</v>
      </c>
      <c r="X402" s="15">
        <v>753</v>
      </c>
      <c r="Y402" s="15">
        <v>4415</v>
      </c>
      <c r="Z402" s="15">
        <f t="shared" si="84"/>
        <v>0.88877005347593585</v>
      </c>
      <c r="AA402" s="15">
        <f t="shared" si="85"/>
        <v>1.7775401069518717</v>
      </c>
      <c r="AB402" s="15">
        <f t="shared" si="86"/>
        <v>0.48667324777887461</v>
      </c>
      <c r="AC402" s="15">
        <f t="shared" si="87"/>
        <v>0.80314478251991017</v>
      </c>
      <c r="AD402" s="15">
        <f t="shared" si="88"/>
        <v>0.70859133126934981</v>
      </c>
      <c r="AE402" s="15">
        <f t="shared" si="89"/>
        <v>2.0610119047619047</v>
      </c>
      <c r="AF402" s="15">
        <f t="shared" si="90"/>
        <v>0.78331550802139038</v>
      </c>
      <c r="AG402" s="15">
        <f t="shared" si="91"/>
        <v>0.94110357557929092</v>
      </c>
      <c r="AH402" s="15">
        <f t="shared" si="92"/>
        <v>4.8632138114209829</v>
      </c>
      <c r="AI402" s="15">
        <f t="shared" si="93"/>
        <v>8.1597510373443978</v>
      </c>
      <c r="AJ402" s="15">
        <f t="shared" si="94"/>
        <v>3.7687171721711032</v>
      </c>
      <c r="AK402" s="15">
        <f t="shared" si="95"/>
        <v>1.8563488758534274</v>
      </c>
      <c r="AL402" s="15">
        <f t="shared" si="96"/>
        <v>5.8632138114209829</v>
      </c>
      <c r="AM402" s="15">
        <f t="shared" si="97"/>
        <v>16.98076923076923</v>
      </c>
      <c r="AN402" s="15">
        <v>422.69999999999902</v>
      </c>
      <c r="AO402" s="15">
        <v>25338.85</v>
      </c>
      <c r="AP402" s="3">
        <v>216</v>
      </c>
    </row>
    <row r="403" spans="1:42" x14ac:dyDescent="0.3">
      <c r="A403" s="3">
        <v>50</v>
      </c>
      <c r="B403" s="3" t="s">
        <v>51</v>
      </c>
      <c r="C403" s="10">
        <v>4</v>
      </c>
      <c r="D403" s="11">
        <v>45040</v>
      </c>
      <c r="E403" s="22">
        <v>44824</v>
      </c>
      <c r="F403" s="13">
        <v>37</v>
      </c>
      <c r="G403" s="14">
        <v>3</v>
      </c>
      <c r="H403" s="3"/>
      <c r="I403" s="10" t="s">
        <v>43</v>
      </c>
      <c r="J403" s="15">
        <v>441483.63709999999</v>
      </c>
      <c r="K403" s="15">
        <v>5811064.6220000004</v>
      </c>
      <c r="L403" s="15">
        <v>2.6387499999999999</v>
      </c>
      <c r="M403" s="15">
        <v>2830.2060666666662</v>
      </c>
      <c r="N403" s="15">
        <v>74.682062584166644</v>
      </c>
      <c r="O403" s="29">
        <v>0.28700000047683721</v>
      </c>
      <c r="P403" s="15">
        <v>70.459999999999994</v>
      </c>
      <c r="Q403" s="15">
        <v>21.032129999999999</v>
      </c>
      <c r="R403" s="15">
        <v>8.5078700000000005</v>
      </c>
      <c r="S403" s="15">
        <v>75.028450000000007</v>
      </c>
      <c r="T403" s="15">
        <v>166.76149000000001</v>
      </c>
      <c r="U403" s="15">
        <v>4.3619999999999999E-2</v>
      </c>
      <c r="V403" s="15">
        <v>462</v>
      </c>
      <c r="W403" s="15">
        <v>286</v>
      </c>
      <c r="X403" s="15">
        <v>661</v>
      </c>
      <c r="Y403" s="15">
        <v>4125</v>
      </c>
      <c r="Z403" s="15">
        <f t="shared" si="84"/>
        <v>0.87032418952618451</v>
      </c>
      <c r="AA403" s="15">
        <f t="shared" si="85"/>
        <v>1.740648379052369</v>
      </c>
      <c r="AB403" s="15">
        <f t="shared" si="86"/>
        <v>0.395987328405491</v>
      </c>
      <c r="AC403" s="15">
        <f t="shared" si="87"/>
        <v>0.79856115107913672</v>
      </c>
      <c r="AD403" s="15">
        <f t="shared" si="88"/>
        <v>0.72377768491433347</v>
      </c>
      <c r="AE403" s="15">
        <f t="shared" si="89"/>
        <v>1.994327154849971</v>
      </c>
      <c r="AF403" s="15">
        <f t="shared" si="90"/>
        <v>0.78530945363863069</v>
      </c>
      <c r="AG403" s="15">
        <f t="shared" si="91"/>
        <v>0.93065884448969882</v>
      </c>
      <c r="AH403" s="15">
        <f t="shared" si="92"/>
        <v>5.2405446293494702</v>
      </c>
      <c r="AI403" s="15">
        <f t="shared" si="93"/>
        <v>7.9285714285714288</v>
      </c>
      <c r="AJ403" s="15">
        <f t="shared" si="94"/>
        <v>3.4179567791334864</v>
      </c>
      <c r="AK403" s="15">
        <f t="shared" si="95"/>
        <v>1.9475598218079988</v>
      </c>
      <c r="AL403" s="15">
        <f t="shared" si="96"/>
        <v>6.2405446293494702</v>
      </c>
      <c r="AM403" s="15">
        <f t="shared" si="97"/>
        <v>14.423076923076923</v>
      </c>
      <c r="AN403" s="15">
        <v>422.69999999999902</v>
      </c>
      <c r="AO403" s="15">
        <v>25338.85</v>
      </c>
      <c r="AP403" s="3">
        <v>216</v>
      </c>
    </row>
    <row r="404" spans="1:42" x14ac:dyDescent="0.3">
      <c r="A404" s="3">
        <v>74</v>
      </c>
      <c r="B404" s="3" t="s">
        <v>51</v>
      </c>
      <c r="C404" s="10">
        <v>4</v>
      </c>
      <c r="D404" s="11">
        <v>45040</v>
      </c>
      <c r="E404" s="22">
        <v>44824</v>
      </c>
      <c r="F404" s="13">
        <v>37</v>
      </c>
      <c r="G404" s="14">
        <v>3</v>
      </c>
      <c r="H404" s="3"/>
      <c r="I404" s="10" t="s">
        <v>43</v>
      </c>
      <c r="J404" s="15">
        <v>441683.8811</v>
      </c>
      <c r="K404" s="15">
        <v>5811230.0219999999</v>
      </c>
      <c r="L404" s="15">
        <v>3.0044599999999999</v>
      </c>
      <c r="M404" s="15">
        <v>3694.7907999999989</v>
      </c>
      <c r="N404" s="15">
        <v>111.00851166968</v>
      </c>
      <c r="O404" s="29">
        <v>0.30800002813339228</v>
      </c>
      <c r="P404" s="15">
        <v>74.24982</v>
      </c>
      <c r="Q404" s="15">
        <v>18.744579999999999</v>
      </c>
      <c r="R404" s="15">
        <v>7.0056000000000003</v>
      </c>
      <c r="S404" s="15">
        <v>71.691119999999998</v>
      </c>
      <c r="T404" s="15">
        <v>161.56723</v>
      </c>
      <c r="U404" s="15">
        <v>3.1600000000000003E-2</v>
      </c>
      <c r="V404" s="15">
        <v>392</v>
      </c>
      <c r="W404" s="15">
        <v>253</v>
      </c>
      <c r="X404" s="15">
        <v>666</v>
      </c>
      <c r="Y404" s="15">
        <v>4112</v>
      </c>
      <c r="Z404" s="15">
        <f t="shared" si="84"/>
        <v>0.88407789232531497</v>
      </c>
      <c r="AA404" s="15">
        <f t="shared" si="85"/>
        <v>1.7681557846506299</v>
      </c>
      <c r="AB404" s="15">
        <f t="shared" si="86"/>
        <v>0.44940152339499456</v>
      </c>
      <c r="AC404" s="15">
        <f t="shared" si="87"/>
        <v>0.82593250444049737</v>
      </c>
      <c r="AD404" s="15">
        <f t="shared" si="88"/>
        <v>0.72122226873168693</v>
      </c>
      <c r="AE404" s="15">
        <f t="shared" si="89"/>
        <v>2.0438752595229017</v>
      </c>
      <c r="AF404" s="15">
        <f t="shared" si="90"/>
        <v>0.78946162657502861</v>
      </c>
      <c r="AG404" s="15">
        <f t="shared" si="91"/>
        <v>0.938465740783613</v>
      </c>
      <c r="AH404" s="15">
        <f t="shared" si="92"/>
        <v>5.1741741741741745</v>
      </c>
      <c r="AI404" s="15">
        <f t="shared" si="93"/>
        <v>9.4897959183673475</v>
      </c>
      <c r="AJ404" s="15">
        <f t="shared" si="94"/>
        <v>3.67216675032968</v>
      </c>
      <c r="AK404" s="15">
        <f t="shared" si="95"/>
        <v>1.9317685256548727</v>
      </c>
      <c r="AL404" s="15">
        <f t="shared" si="96"/>
        <v>6.1741741741741745</v>
      </c>
      <c r="AM404" s="15">
        <f t="shared" si="97"/>
        <v>16.252964426877469</v>
      </c>
      <c r="AN404" s="15">
        <v>422.69999999999902</v>
      </c>
      <c r="AO404" s="15">
        <v>25338.85</v>
      </c>
      <c r="AP404" s="3">
        <v>216</v>
      </c>
    </row>
    <row r="405" spans="1:42" x14ac:dyDescent="0.3">
      <c r="A405" s="3" t="s">
        <v>52</v>
      </c>
      <c r="B405" s="3" t="s">
        <v>51</v>
      </c>
      <c r="C405" s="10">
        <v>4</v>
      </c>
      <c r="D405" s="11">
        <v>45040</v>
      </c>
      <c r="E405" s="22">
        <v>44824</v>
      </c>
      <c r="F405" s="13">
        <v>37</v>
      </c>
      <c r="G405" s="14">
        <v>3</v>
      </c>
      <c r="H405" s="3"/>
      <c r="I405" s="3" t="s">
        <v>45</v>
      </c>
      <c r="J405" s="15">
        <v>442829.4278</v>
      </c>
      <c r="K405" s="15">
        <v>5811093.5140000004</v>
      </c>
      <c r="L405" s="15">
        <v>3.10995</v>
      </c>
      <c r="M405" s="15">
        <v>2264.291933333333</v>
      </c>
      <c r="N405" s="15">
        <v>70.418346980699994</v>
      </c>
      <c r="O405" s="29">
        <v>0.22500000894069669</v>
      </c>
      <c r="P405" s="15">
        <v>64.759119999999996</v>
      </c>
      <c r="Q405" s="15">
        <v>26.512250000000002</v>
      </c>
      <c r="R405" s="15">
        <v>8.7286300000000008</v>
      </c>
      <c r="S405" s="15">
        <v>71.544060000000002</v>
      </c>
      <c r="T405" s="15">
        <v>188.14060000000001</v>
      </c>
      <c r="U405" s="15">
        <v>2.5000000000000001E-3</v>
      </c>
      <c r="V405" s="15">
        <v>443</v>
      </c>
      <c r="W405" s="15">
        <v>344</v>
      </c>
      <c r="X405" s="15">
        <v>700</v>
      </c>
      <c r="Y405" s="15">
        <v>3460</v>
      </c>
      <c r="Z405" s="15">
        <f t="shared" si="84"/>
        <v>0.81913774973711884</v>
      </c>
      <c r="AA405" s="15">
        <f t="shared" si="85"/>
        <v>1.6382754994742377</v>
      </c>
      <c r="AB405" s="15">
        <f t="shared" si="86"/>
        <v>0.34099616858237547</v>
      </c>
      <c r="AC405" s="15">
        <f t="shared" si="87"/>
        <v>0.7729951319497822</v>
      </c>
      <c r="AD405" s="15">
        <f t="shared" si="88"/>
        <v>0.66346153846153844</v>
      </c>
      <c r="AE405" s="15">
        <f t="shared" si="89"/>
        <v>1.8172910931740771</v>
      </c>
      <c r="AF405" s="15">
        <f t="shared" si="90"/>
        <v>0.72555205047318616</v>
      </c>
      <c r="AG405" s="15">
        <f t="shared" si="91"/>
        <v>0.90056509427677156</v>
      </c>
      <c r="AH405" s="15">
        <f t="shared" si="92"/>
        <v>3.9428571428571431</v>
      </c>
      <c r="AI405" s="15">
        <f t="shared" si="93"/>
        <v>6.8103837471783297</v>
      </c>
      <c r="AJ405" s="15">
        <f t="shared" si="94"/>
        <v>2.723942737175193</v>
      </c>
      <c r="AK405" s="15">
        <f t="shared" si="95"/>
        <v>1.6173849467378094</v>
      </c>
      <c r="AL405" s="15">
        <f t="shared" si="96"/>
        <v>4.9428571428571431</v>
      </c>
      <c r="AM405" s="15">
        <f t="shared" si="97"/>
        <v>10.05813953488372</v>
      </c>
      <c r="AN405" s="15">
        <v>422.69999999999902</v>
      </c>
      <c r="AO405" s="15">
        <v>25338.85</v>
      </c>
      <c r="AP405" s="3">
        <v>216</v>
      </c>
    </row>
    <row r="406" spans="1:42" x14ac:dyDescent="0.3">
      <c r="A406" s="3" t="s">
        <v>53</v>
      </c>
      <c r="B406" s="3" t="s">
        <v>51</v>
      </c>
      <c r="C406" s="10">
        <v>4</v>
      </c>
      <c r="D406" s="11">
        <v>45040</v>
      </c>
      <c r="E406" s="22">
        <v>44824</v>
      </c>
      <c r="F406" s="13">
        <v>37</v>
      </c>
      <c r="G406" s="14">
        <v>3</v>
      </c>
      <c r="H406" s="3"/>
      <c r="I406" s="3" t="s">
        <v>47</v>
      </c>
      <c r="J406" s="15">
        <v>442830.70760000002</v>
      </c>
      <c r="K406" s="15">
        <v>5811135.5999999996</v>
      </c>
      <c r="L406" s="15">
        <v>2.9269599999999998</v>
      </c>
      <c r="M406" s="15">
        <v>2241.0763999999999</v>
      </c>
      <c r="N406" s="15">
        <v>65.595409797439984</v>
      </c>
      <c r="O406" s="29">
        <v>0.25</v>
      </c>
      <c r="P406" s="15">
        <v>64.172380000000004</v>
      </c>
      <c r="Q406" s="15">
        <v>26.58961</v>
      </c>
      <c r="R406" s="15">
        <v>9.2379999999999995</v>
      </c>
      <c r="S406" s="15">
        <v>72.080699999999993</v>
      </c>
      <c r="T406" s="15">
        <v>219.30153000000001</v>
      </c>
      <c r="U406" s="15">
        <v>1.7760000000000001E-2</v>
      </c>
      <c r="V406" s="15">
        <v>458</v>
      </c>
      <c r="W406" s="15">
        <v>313</v>
      </c>
      <c r="X406" s="15">
        <v>684</v>
      </c>
      <c r="Y406" s="15">
        <v>3590</v>
      </c>
      <c r="Z406" s="15">
        <f t="shared" si="84"/>
        <v>0.8396105559825775</v>
      </c>
      <c r="AA406" s="15">
        <f t="shared" si="85"/>
        <v>1.679221111965155</v>
      </c>
      <c r="AB406" s="15">
        <f t="shared" si="86"/>
        <v>0.37211634904714141</v>
      </c>
      <c r="AC406" s="15">
        <f t="shared" si="87"/>
        <v>0.77371541501976282</v>
      </c>
      <c r="AD406" s="15">
        <f t="shared" si="88"/>
        <v>0.67992512868507249</v>
      </c>
      <c r="AE406" s="15">
        <f t="shared" si="89"/>
        <v>1.8867164110358805</v>
      </c>
      <c r="AF406" s="15">
        <f t="shared" si="90"/>
        <v>0.74455547015116574</v>
      </c>
      <c r="AG406" s="15">
        <f t="shared" si="91"/>
        <v>0.9128022849199624</v>
      </c>
      <c r="AH406" s="15">
        <f t="shared" si="92"/>
        <v>4.2485380116959064</v>
      </c>
      <c r="AI406" s="15">
        <f t="shared" si="93"/>
        <v>6.8384279475982535</v>
      </c>
      <c r="AJ406" s="15">
        <f t="shared" si="94"/>
        <v>2.964865502908212</v>
      </c>
      <c r="AK406" s="15">
        <f t="shared" si="95"/>
        <v>1.6996140015679331</v>
      </c>
      <c r="AL406" s="15">
        <f t="shared" si="96"/>
        <v>5.2485380116959064</v>
      </c>
      <c r="AM406" s="15">
        <f t="shared" si="97"/>
        <v>11.469648562300319</v>
      </c>
      <c r="AN406" s="15">
        <v>422.69999999999902</v>
      </c>
      <c r="AO406" s="15">
        <v>25338.85</v>
      </c>
      <c r="AP406" s="3">
        <v>216</v>
      </c>
    </row>
    <row r="407" spans="1:42" x14ac:dyDescent="0.3">
      <c r="A407" s="3">
        <v>66</v>
      </c>
      <c r="B407" s="3" t="s">
        <v>61</v>
      </c>
      <c r="C407" s="10">
        <v>2</v>
      </c>
      <c r="D407" s="11">
        <v>45040</v>
      </c>
      <c r="E407" s="22">
        <v>44902</v>
      </c>
      <c r="F407" s="13">
        <v>30</v>
      </c>
      <c r="G407" s="14">
        <v>3</v>
      </c>
      <c r="H407" s="3"/>
      <c r="I407" s="10" t="s">
        <v>43</v>
      </c>
      <c r="J407" s="15">
        <v>441629.77049999998</v>
      </c>
      <c r="K407" s="15">
        <v>5811224.7089999998</v>
      </c>
      <c r="L407" s="15">
        <v>5.2371100000000004</v>
      </c>
      <c r="M407" s="15">
        <v>901.05600000000015</v>
      </c>
      <c r="N407" s="15">
        <v>47.189293881600008</v>
      </c>
      <c r="O407" s="29">
        <v>0.17900000512599951</v>
      </c>
      <c r="P407" s="15">
        <v>73.338740000000001</v>
      </c>
      <c r="Q407" s="15">
        <v>19.303280000000001</v>
      </c>
      <c r="R407" s="15">
        <v>7.3579800000000004</v>
      </c>
      <c r="S407" s="15">
        <v>72.645359999999997</v>
      </c>
      <c r="T407" s="15">
        <v>90</v>
      </c>
      <c r="U407" s="15">
        <v>2.998E-2</v>
      </c>
      <c r="V407" s="15">
        <v>550</v>
      </c>
      <c r="W407" s="15">
        <v>416</v>
      </c>
      <c r="X407" s="15">
        <v>812</v>
      </c>
      <c r="Y407" s="15">
        <v>3467</v>
      </c>
      <c r="Z407" s="15">
        <f t="shared" si="84"/>
        <v>0.78573268091681692</v>
      </c>
      <c r="AA407" s="15">
        <f t="shared" si="85"/>
        <v>1.5714653618336338</v>
      </c>
      <c r="AB407" s="15">
        <f t="shared" si="86"/>
        <v>0.32247557003257327</v>
      </c>
      <c r="AC407" s="15">
        <f t="shared" si="87"/>
        <v>0.72616380383370671</v>
      </c>
      <c r="AD407" s="15">
        <f t="shared" si="88"/>
        <v>0.62047207291423234</v>
      </c>
      <c r="AE407" s="15">
        <f t="shared" si="89"/>
        <v>1.7077512090274047</v>
      </c>
      <c r="AF407" s="15">
        <f t="shared" si="90"/>
        <v>0.6837496780839557</v>
      </c>
      <c r="AG407" s="15">
        <f t="shared" si="91"/>
        <v>0.87999630764261383</v>
      </c>
      <c r="AH407" s="15">
        <f t="shared" si="92"/>
        <v>3.2697044334975374</v>
      </c>
      <c r="AI407" s="15">
        <f t="shared" si="93"/>
        <v>5.3036363636363637</v>
      </c>
      <c r="AJ407" s="15">
        <f t="shared" si="94"/>
        <v>2.4005560300794859</v>
      </c>
      <c r="AK407" s="15">
        <f t="shared" si="95"/>
        <v>1.4243455646959668</v>
      </c>
      <c r="AL407" s="15">
        <f t="shared" si="96"/>
        <v>4.2697044334975374</v>
      </c>
      <c r="AM407" s="15">
        <f t="shared" si="97"/>
        <v>8.334134615384615</v>
      </c>
      <c r="AN407" s="15">
        <v>351.9</v>
      </c>
      <c r="AO407" s="15">
        <v>15106.7</v>
      </c>
      <c r="AP407" s="3">
        <v>138</v>
      </c>
    </row>
    <row r="408" spans="1:42" x14ac:dyDescent="0.3">
      <c r="A408" s="3">
        <v>19</v>
      </c>
      <c r="B408" s="3" t="s">
        <v>41</v>
      </c>
      <c r="C408" s="10">
        <v>1</v>
      </c>
      <c r="D408" s="11">
        <v>45054</v>
      </c>
      <c r="E408" s="22">
        <v>44800</v>
      </c>
      <c r="F408" s="13">
        <v>65</v>
      </c>
      <c r="G408" s="14">
        <v>3</v>
      </c>
      <c r="H408" s="3"/>
      <c r="I408" s="10" t="s">
        <v>43</v>
      </c>
      <c r="J408" s="15">
        <v>441276.66210000002</v>
      </c>
      <c r="K408" s="15">
        <v>5811112.6660000002</v>
      </c>
      <c r="L408" s="15">
        <v>2.2286899999999998</v>
      </c>
      <c r="M408" s="15">
        <v>3917.3033333333328</v>
      </c>
      <c r="N408" s="15">
        <v>87.304547659666653</v>
      </c>
      <c r="O408" s="29">
        <v>0.2430000156164169</v>
      </c>
      <c r="P408" s="15">
        <v>71.43871</v>
      </c>
      <c r="Q408" s="15">
        <v>20.45055</v>
      </c>
      <c r="R408" s="15">
        <v>8.1107399999999998</v>
      </c>
      <c r="S408" s="15">
        <v>78.515749999999997</v>
      </c>
      <c r="T408" s="15">
        <v>12.522640000000001</v>
      </c>
      <c r="U408" s="15">
        <v>2.3040000000000001E-2</v>
      </c>
      <c r="V408" s="15">
        <v>950</v>
      </c>
      <c r="W408" s="15">
        <v>647</v>
      </c>
      <c r="X408" s="15">
        <v>1329</v>
      </c>
      <c r="Y408" s="15">
        <v>4695</v>
      </c>
      <c r="Z408" s="15">
        <f t="shared" si="84"/>
        <v>0.75776862598277794</v>
      </c>
      <c r="AA408" s="15">
        <f t="shared" si="85"/>
        <v>1.5155372519655559</v>
      </c>
      <c r="AB408" s="15">
        <f t="shared" si="86"/>
        <v>0.34514170040485831</v>
      </c>
      <c r="AC408" s="15">
        <f t="shared" si="87"/>
        <v>0.66341895482728075</v>
      </c>
      <c r="AD408" s="15">
        <f t="shared" si="88"/>
        <v>0.55876494023904377</v>
      </c>
      <c r="AE408" s="15">
        <f t="shared" si="89"/>
        <v>1.6195109461016517</v>
      </c>
      <c r="AF408" s="15">
        <f t="shared" si="90"/>
        <v>0.63010108573567947</v>
      </c>
      <c r="AG408" s="15">
        <f t="shared" si="91"/>
        <v>0.86218116881809692</v>
      </c>
      <c r="AH408" s="15">
        <f t="shared" si="92"/>
        <v>2.5327313769751694</v>
      </c>
      <c r="AI408" s="15">
        <f t="shared" si="93"/>
        <v>3.9421052631578943</v>
      </c>
      <c r="AJ408" s="15">
        <f t="shared" si="94"/>
        <v>2.1773909908453168</v>
      </c>
      <c r="AK408" s="15">
        <f t="shared" si="95"/>
        <v>1.1896224176170695</v>
      </c>
      <c r="AL408" s="15">
        <f t="shared" si="96"/>
        <v>3.5327313769751694</v>
      </c>
      <c r="AM408" s="15">
        <f t="shared" si="97"/>
        <v>7.2565687789799069</v>
      </c>
      <c r="AN408" s="15">
        <v>467.99999999999898</v>
      </c>
      <c r="AO408" s="15">
        <v>37352.899999999987</v>
      </c>
      <c r="AP408" s="3">
        <v>254</v>
      </c>
    </row>
    <row r="409" spans="1:42" x14ac:dyDescent="0.3">
      <c r="A409" s="3">
        <v>58</v>
      </c>
      <c r="B409" s="3" t="s">
        <v>41</v>
      </c>
      <c r="C409" s="10">
        <v>1</v>
      </c>
      <c r="D409" s="11">
        <v>45054</v>
      </c>
      <c r="E409" s="22">
        <v>44800</v>
      </c>
      <c r="F409" s="13">
        <v>65</v>
      </c>
      <c r="G409" s="14">
        <v>3</v>
      </c>
      <c r="H409" s="3"/>
      <c r="I409" s="10" t="s">
        <v>43</v>
      </c>
      <c r="J409" s="15">
        <v>441545.41700000002</v>
      </c>
      <c r="K409" s="15">
        <v>5811142.4309999999</v>
      </c>
      <c r="L409" s="15">
        <v>2.01369</v>
      </c>
      <c r="M409" s="15">
        <v>5403.0066666666662</v>
      </c>
      <c r="N409" s="15">
        <v>108.79980494599999</v>
      </c>
      <c r="O409" s="29">
        <v>0.26800000667572021</v>
      </c>
      <c r="P409" s="15">
        <v>71.755240000000001</v>
      </c>
      <c r="Q409" s="15">
        <v>20.261099999999999</v>
      </c>
      <c r="R409" s="15">
        <v>7.9836600000000004</v>
      </c>
      <c r="S409" s="15">
        <v>75.197730000000007</v>
      </c>
      <c r="T409" s="15">
        <v>109.5394</v>
      </c>
      <c r="U409" s="15">
        <v>4.1090000000000002E-2</v>
      </c>
      <c r="V409" s="15">
        <v>840</v>
      </c>
      <c r="W409" s="15">
        <v>532</v>
      </c>
      <c r="X409" s="15">
        <v>1323</v>
      </c>
      <c r="Y409" s="15">
        <v>5045</v>
      </c>
      <c r="Z409" s="15">
        <f t="shared" si="84"/>
        <v>0.80921642460104004</v>
      </c>
      <c r="AA409" s="15">
        <f t="shared" si="85"/>
        <v>1.6184328492020801</v>
      </c>
      <c r="AB409" s="15">
        <f t="shared" si="86"/>
        <v>0.42641509433962266</v>
      </c>
      <c r="AC409" s="15">
        <f t="shared" si="87"/>
        <v>0.7145284621920136</v>
      </c>
      <c r="AD409" s="15">
        <f t="shared" si="88"/>
        <v>0.58448492462311563</v>
      </c>
      <c r="AE409" s="15">
        <f t="shared" si="89"/>
        <v>1.7844151325362181</v>
      </c>
      <c r="AF409" s="15">
        <f t="shared" si="90"/>
        <v>0.66738389815312893</v>
      </c>
      <c r="AG409" s="15">
        <f t="shared" si="91"/>
        <v>0.8945397087791207</v>
      </c>
      <c r="AH409" s="15">
        <f t="shared" si="92"/>
        <v>2.8133030990173848</v>
      </c>
      <c r="AI409" s="15">
        <f t="shared" si="93"/>
        <v>5.0059523809523814</v>
      </c>
      <c r="AJ409" s="15">
        <f t="shared" si="94"/>
        <v>2.6200476823074874</v>
      </c>
      <c r="AK409" s="15">
        <f t="shared" si="95"/>
        <v>1.2823155811933169</v>
      </c>
      <c r="AL409" s="15">
        <f t="shared" si="96"/>
        <v>3.8133030990173848</v>
      </c>
      <c r="AM409" s="15">
        <f t="shared" si="97"/>
        <v>9.4830827067669166</v>
      </c>
      <c r="AN409" s="15">
        <v>467.99999999999898</v>
      </c>
      <c r="AO409" s="15">
        <v>37352.899999999987</v>
      </c>
      <c r="AP409" s="3">
        <v>254</v>
      </c>
    </row>
    <row r="410" spans="1:42" x14ac:dyDescent="0.3">
      <c r="A410" s="3">
        <v>65</v>
      </c>
      <c r="B410" s="3" t="s">
        <v>41</v>
      </c>
      <c r="C410" s="10">
        <v>1</v>
      </c>
      <c r="D410" s="11">
        <v>45054</v>
      </c>
      <c r="E410" s="22">
        <v>44800</v>
      </c>
      <c r="F410" s="13">
        <v>65</v>
      </c>
      <c r="G410" s="14">
        <v>3</v>
      </c>
      <c r="H410" s="3"/>
      <c r="I410" s="10" t="s">
        <v>43</v>
      </c>
      <c r="J410" s="15">
        <v>441602.86430000002</v>
      </c>
      <c r="K410" s="15">
        <v>5811293.2419999996</v>
      </c>
      <c r="L410" s="15">
        <v>2.0629900000000001</v>
      </c>
      <c r="M410" s="15">
        <v>5582.5299999999988</v>
      </c>
      <c r="N410" s="15">
        <v>115.16703564699991</v>
      </c>
      <c r="O410" s="29">
        <v>0.25699999928474432</v>
      </c>
      <c r="P410" s="15">
        <v>72.447999999999993</v>
      </c>
      <c r="Q410" s="15">
        <v>19.84413</v>
      </c>
      <c r="R410" s="15">
        <v>7.7078699999999998</v>
      </c>
      <c r="S410" s="15">
        <v>73.472229999999996</v>
      </c>
      <c r="T410" s="15">
        <v>113.19784</v>
      </c>
      <c r="U410" s="15">
        <v>3.805E-2</v>
      </c>
      <c r="V410" s="15">
        <v>690</v>
      </c>
      <c r="W410" s="15">
        <v>394</v>
      </c>
      <c r="X410" s="15">
        <v>1109</v>
      </c>
      <c r="Y410" s="15">
        <v>4911</v>
      </c>
      <c r="Z410" s="15">
        <f t="shared" si="84"/>
        <v>0.85146088595664471</v>
      </c>
      <c r="AA410" s="15">
        <f t="shared" si="85"/>
        <v>1.7029217719132894</v>
      </c>
      <c r="AB410" s="15">
        <f t="shared" si="86"/>
        <v>0.47571523619427813</v>
      </c>
      <c r="AC410" s="15">
        <f t="shared" si="87"/>
        <v>0.7536154258168184</v>
      </c>
      <c r="AD410" s="15">
        <f t="shared" si="88"/>
        <v>0.63156146179401995</v>
      </c>
      <c r="AE410" s="15">
        <f t="shared" si="89"/>
        <v>1.9278373395247201</v>
      </c>
      <c r="AF410" s="15">
        <f t="shared" si="90"/>
        <v>0.71668237511781341</v>
      </c>
      <c r="AG410" s="15">
        <f t="shared" si="91"/>
        <v>0.91976442701798078</v>
      </c>
      <c r="AH410" s="15">
        <f t="shared" si="92"/>
        <v>3.4283137962128043</v>
      </c>
      <c r="AI410" s="15">
        <f t="shared" si="93"/>
        <v>6.1173913043478265</v>
      </c>
      <c r="AJ410" s="15">
        <f t="shared" si="94"/>
        <v>3.1243471691159499</v>
      </c>
      <c r="AK410" s="15">
        <f t="shared" si="95"/>
        <v>1.4714587566849315</v>
      </c>
      <c r="AL410" s="15">
        <f t="shared" si="96"/>
        <v>4.4283137962128043</v>
      </c>
      <c r="AM410" s="15">
        <f t="shared" si="97"/>
        <v>12.464467005076141</v>
      </c>
      <c r="AN410" s="15">
        <v>467.99999999999898</v>
      </c>
      <c r="AO410" s="15">
        <v>37352.9</v>
      </c>
      <c r="AP410" s="3">
        <v>254</v>
      </c>
    </row>
    <row r="411" spans="1:42" x14ac:dyDescent="0.3">
      <c r="A411" s="3" t="s">
        <v>44</v>
      </c>
      <c r="B411" s="3" t="s">
        <v>41</v>
      </c>
      <c r="C411" s="10">
        <v>1</v>
      </c>
      <c r="D411" s="11">
        <v>45054</v>
      </c>
      <c r="E411" s="22">
        <v>44800</v>
      </c>
      <c r="F411" s="13">
        <v>65</v>
      </c>
      <c r="G411" s="14">
        <v>3</v>
      </c>
      <c r="H411" s="3"/>
      <c r="I411" s="3" t="s">
        <v>45</v>
      </c>
      <c r="J411" s="15">
        <v>440155.79070000001</v>
      </c>
      <c r="K411" s="15">
        <v>5810658.5729999999</v>
      </c>
      <c r="L411" s="15">
        <v>1.6281000000000001</v>
      </c>
      <c r="M411" s="15">
        <v>5432.0899999999992</v>
      </c>
      <c r="N411" s="15">
        <v>88.439857289999992</v>
      </c>
      <c r="O411" s="29">
        <v>0.25200000405311579</v>
      </c>
      <c r="P411" s="15">
        <v>69.428250000000006</v>
      </c>
      <c r="Q411" s="15">
        <v>23.926200000000001</v>
      </c>
      <c r="R411" s="15">
        <v>6.6455500000000001</v>
      </c>
      <c r="S411" s="15">
        <v>82.681299999999993</v>
      </c>
      <c r="T411" s="15">
        <v>195.5256</v>
      </c>
      <c r="U411" s="15">
        <v>4.666E-2</v>
      </c>
      <c r="V411" s="15">
        <v>775</v>
      </c>
      <c r="W411" s="15">
        <v>483</v>
      </c>
      <c r="X411" s="15">
        <v>1293</v>
      </c>
      <c r="Y411" s="15">
        <v>5558</v>
      </c>
      <c r="Z411" s="15">
        <f t="shared" si="84"/>
        <v>0.84009269988412516</v>
      </c>
      <c r="AA411" s="15">
        <f t="shared" si="85"/>
        <v>1.6801853997682503</v>
      </c>
      <c r="AB411" s="15">
        <f t="shared" si="86"/>
        <v>0.45608108108108109</v>
      </c>
      <c r="AC411" s="15">
        <f t="shared" si="87"/>
        <v>0.75525027633033315</v>
      </c>
      <c r="AD411" s="15">
        <f t="shared" si="88"/>
        <v>0.62253685593344033</v>
      </c>
      <c r="AE411" s="15">
        <f t="shared" si="89"/>
        <v>1.888526688696377</v>
      </c>
      <c r="AF411" s="15">
        <f t="shared" si="90"/>
        <v>0.7060089389173978</v>
      </c>
      <c r="AG411" s="15">
        <f t="shared" si="91"/>
        <v>0.91309109790017828</v>
      </c>
      <c r="AH411" s="15">
        <f t="shared" si="92"/>
        <v>3.2985305491105956</v>
      </c>
      <c r="AI411" s="15">
        <f t="shared" si="93"/>
        <v>6.1716129032258067</v>
      </c>
      <c r="AJ411" s="15">
        <f t="shared" si="94"/>
        <v>2.9710370204767464</v>
      </c>
      <c r="AK411" s="15">
        <f t="shared" si="95"/>
        <v>1.4329887777801036</v>
      </c>
      <c r="AL411" s="15">
        <f t="shared" si="96"/>
        <v>4.2985305491105956</v>
      </c>
      <c r="AM411" s="15">
        <f t="shared" si="97"/>
        <v>11.507246376811594</v>
      </c>
      <c r="AN411" s="15">
        <v>467.99999999999898</v>
      </c>
      <c r="AO411" s="15">
        <v>37352.9</v>
      </c>
      <c r="AP411" s="3">
        <v>254</v>
      </c>
    </row>
    <row r="412" spans="1:42" x14ac:dyDescent="0.3">
      <c r="A412" s="3" t="s">
        <v>46</v>
      </c>
      <c r="B412" s="3" t="s">
        <v>41</v>
      </c>
      <c r="C412" s="10">
        <v>1</v>
      </c>
      <c r="D412" s="11">
        <v>45054</v>
      </c>
      <c r="E412" s="22">
        <v>44800</v>
      </c>
      <c r="F412" s="13">
        <v>65</v>
      </c>
      <c r="G412" s="14">
        <v>3</v>
      </c>
      <c r="H412" s="3"/>
      <c r="I412" s="3" t="s">
        <v>47</v>
      </c>
      <c r="J412" s="15">
        <v>440191.83600000001</v>
      </c>
      <c r="K412" s="15">
        <v>5810654.7419999996</v>
      </c>
      <c r="L412" s="15">
        <v>1.9692799999999999</v>
      </c>
      <c r="M412" s="15">
        <v>4917.8200000000006</v>
      </c>
      <c r="N412" s="15">
        <v>96.845645696000005</v>
      </c>
      <c r="O412" s="29">
        <v>0.25400000810623169</v>
      </c>
      <c r="P412" s="15">
        <v>70.871619999999993</v>
      </c>
      <c r="Q412" s="15">
        <v>22.903919999999999</v>
      </c>
      <c r="R412" s="15">
        <v>6.2244599999999997</v>
      </c>
      <c r="S412" s="15">
        <v>82.376649999999998</v>
      </c>
      <c r="T412" s="15">
        <v>204.44515999999999</v>
      </c>
      <c r="U412" s="15">
        <v>3.0190000000000002E-2</v>
      </c>
      <c r="V412" s="15">
        <v>792</v>
      </c>
      <c r="W412" s="15">
        <v>494</v>
      </c>
      <c r="X412" s="15">
        <v>1223</v>
      </c>
      <c r="Y412" s="15">
        <v>4871</v>
      </c>
      <c r="Z412" s="15">
        <f t="shared" si="84"/>
        <v>0.81584342963653311</v>
      </c>
      <c r="AA412" s="15">
        <f t="shared" si="85"/>
        <v>1.6316868592730662</v>
      </c>
      <c r="AB412" s="15">
        <f t="shared" si="86"/>
        <v>0.42457775189283636</v>
      </c>
      <c r="AC412" s="15">
        <f t="shared" si="87"/>
        <v>0.72028959915239277</v>
      </c>
      <c r="AD412" s="15">
        <f t="shared" si="88"/>
        <v>0.59862159501148671</v>
      </c>
      <c r="AE412" s="15">
        <f t="shared" si="89"/>
        <v>1.8064084786053882</v>
      </c>
      <c r="AF412" s="15">
        <f t="shared" si="90"/>
        <v>0.67996272134203173</v>
      </c>
      <c r="AG412" s="15">
        <f t="shared" si="91"/>
        <v>0.89857409785599884</v>
      </c>
      <c r="AH412" s="15">
        <f t="shared" si="92"/>
        <v>2.982829108748978</v>
      </c>
      <c r="AI412" s="15">
        <f t="shared" si="93"/>
        <v>5.1502525252525251</v>
      </c>
      <c r="AJ412" s="15">
        <f t="shared" si="94"/>
        <v>2.6886124725156302</v>
      </c>
      <c r="AK412" s="15">
        <f t="shared" si="95"/>
        <v>1.3362581781699241</v>
      </c>
      <c r="AL412" s="15">
        <f t="shared" si="96"/>
        <v>3.982829108748978</v>
      </c>
      <c r="AM412" s="15">
        <f t="shared" si="97"/>
        <v>9.8603238866396765</v>
      </c>
      <c r="AN412" s="15">
        <v>467.99999999999898</v>
      </c>
      <c r="AO412" s="15">
        <v>37352.9</v>
      </c>
      <c r="AP412" s="3">
        <v>254</v>
      </c>
    </row>
    <row r="413" spans="1:42" x14ac:dyDescent="0.3">
      <c r="A413" s="16">
        <v>65</v>
      </c>
      <c r="B413" s="16" t="s">
        <v>41</v>
      </c>
      <c r="C413" s="16">
        <v>1</v>
      </c>
      <c r="D413" s="25">
        <v>45055</v>
      </c>
      <c r="E413" s="22">
        <v>44800</v>
      </c>
      <c r="F413" s="21">
        <v>60</v>
      </c>
      <c r="G413" s="14">
        <v>3</v>
      </c>
      <c r="H413" s="16" t="s">
        <v>54</v>
      </c>
      <c r="I413" s="10" t="s">
        <v>55</v>
      </c>
      <c r="J413" s="20">
        <v>441626.62832891598</v>
      </c>
      <c r="K413" s="20">
        <v>5811263.66166736</v>
      </c>
      <c r="L413" s="20">
        <v>2.383</v>
      </c>
      <c r="M413" s="20">
        <v>7626.8510220629023</v>
      </c>
      <c r="N413" s="20">
        <v>181.74785985575895</v>
      </c>
      <c r="O413" s="29">
        <v>0.2330000102519989</v>
      </c>
      <c r="P413" s="20">
        <v>75.460027981351601</v>
      </c>
      <c r="Q413" s="20">
        <v>18.680320630334101</v>
      </c>
      <c r="R413" s="20">
        <v>5.8596507983372597</v>
      </c>
      <c r="S413" s="20">
        <v>72.872499465942397</v>
      </c>
      <c r="T413" s="20">
        <v>98.883045196533203</v>
      </c>
      <c r="U413" s="20">
        <v>3.1899999999999998E-2</v>
      </c>
      <c r="V413" s="15">
        <v>856</v>
      </c>
      <c r="W413" s="15">
        <v>582</v>
      </c>
      <c r="X413" s="15">
        <v>1366</v>
      </c>
      <c r="Y413" s="15">
        <v>5019</v>
      </c>
      <c r="Z413" s="15">
        <f t="shared" si="84"/>
        <v>0.79217996786288158</v>
      </c>
      <c r="AA413" s="15">
        <f t="shared" si="85"/>
        <v>1.5843599357257632</v>
      </c>
      <c r="AB413" s="15">
        <f t="shared" si="86"/>
        <v>0.40246406570841892</v>
      </c>
      <c r="AC413" s="15">
        <f t="shared" si="87"/>
        <v>0.70859574468085107</v>
      </c>
      <c r="AD413" s="15">
        <f t="shared" si="88"/>
        <v>0.57212216131558336</v>
      </c>
      <c r="AE413" s="15">
        <f t="shared" si="89"/>
        <v>1.7286653783817481</v>
      </c>
      <c r="AF413" s="15">
        <f t="shared" si="90"/>
        <v>0.65220496339939293</v>
      </c>
      <c r="AG413" s="15">
        <f t="shared" si="91"/>
        <v>0.88403043229482137</v>
      </c>
      <c r="AH413" s="15">
        <f t="shared" si="92"/>
        <v>2.6742313323572473</v>
      </c>
      <c r="AI413" s="15">
        <f t="shared" si="93"/>
        <v>4.8633177570093462</v>
      </c>
      <c r="AJ413" s="15">
        <f t="shared" si="94"/>
        <v>2.4575091870592107</v>
      </c>
      <c r="AK413" s="15">
        <f t="shared" si="95"/>
        <v>1.2369264366671449</v>
      </c>
      <c r="AL413" s="15">
        <f t="shared" si="96"/>
        <v>3.6742313323572473</v>
      </c>
      <c r="AM413" s="15">
        <f t="shared" si="97"/>
        <v>8.6237113402061851</v>
      </c>
      <c r="AN413" s="15">
        <v>468</v>
      </c>
      <c r="AO413" s="15">
        <v>37957.699999999997</v>
      </c>
      <c r="AP413" s="3">
        <v>255</v>
      </c>
    </row>
    <row r="414" spans="1:42" x14ac:dyDescent="0.3">
      <c r="A414" s="16">
        <v>65</v>
      </c>
      <c r="B414" s="16" t="s">
        <v>41</v>
      </c>
      <c r="C414" s="16">
        <v>1</v>
      </c>
      <c r="D414" s="25">
        <v>45055</v>
      </c>
      <c r="E414" s="22">
        <v>44800</v>
      </c>
      <c r="F414" s="21">
        <v>60</v>
      </c>
      <c r="G414" s="14">
        <v>3</v>
      </c>
      <c r="H414" s="16" t="s">
        <v>56</v>
      </c>
      <c r="I414" s="10" t="s">
        <v>55</v>
      </c>
      <c r="J414" s="20">
        <v>441615.46159704402</v>
      </c>
      <c r="K414" s="20">
        <v>5811267.4976432798</v>
      </c>
      <c r="L414" s="20">
        <v>2.2584999999999997</v>
      </c>
      <c r="M414" s="20">
        <v>11223.713775422018</v>
      </c>
      <c r="N414" s="20">
        <v>253.48757561790629</v>
      </c>
      <c r="O414" s="29">
        <v>0.25100001692771912</v>
      </c>
      <c r="P414" s="20">
        <v>75.935079552411594</v>
      </c>
      <c r="Q414" s="20">
        <v>18.3024795342956</v>
      </c>
      <c r="R414" s="20">
        <v>5.7624410158300803</v>
      </c>
      <c r="S414" s="20">
        <v>73.243334452311203</v>
      </c>
      <c r="T414" s="20">
        <v>98.176884969075502</v>
      </c>
      <c r="U414" s="20">
        <v>3.0200000000000001E-2</v>
      </c>
      <c r="V414" s="15">
        <v>907</v>
      </c>
      <c r="W414" s="15">
        <v>630</v>
      </c>
      <c r="X414" s="15">
        <v>1387</v>
      </c>
      <c r="Y414" s="15">
        <v>5141</v>
      </c>
      <c r="Z414" s="15">
        <f t="shared" si="84"/>
        <v>0.78166695546699017</v>
      </c>
      <c r="AA414" s="15">
        <f t="shared" si="85"/>
        <v>1.5633339109339803</v>
      </c>
      <c r="AB414" s="15">
        <f t="shared" si="86"/>
        <v>0.37530986613782846</v>
      </c>
      <c r="AC414" s="15">
        <f t="shared" si="87"/>
        <v>0.70006613756613756</v>
      </c>
      <c r="AD414" s="15">
        <f t="shared" si="88"/>
        <v>0.57506127450980393</v>
      </c>
      <c r="AE414" s="15">
        <f t="shared" si="89"/>
        <v>1.6948452058911934</v>
      </c>
      <c r="AF414" s="15">
        <f t="shared" si="90"/>
        <v>0.65049384855311043</v>
      </c>
      <c r="AG414" s="15">
        <f t="shared" si="91"/>
        <v>0.87744528933581023</v>
      </c>
      <c r="AH414" s="15">
        <f t="shared" si="92"/>
        <v>2.7065609228550831</v>
      </c>
      <c r="AI414" s="15">
        <f t="shared" si="93"/>
        <v>4.6681367144432198</v>
      </c>
      <c r="AJ414" s="15">
        <f t="shared" si="94"/>
        <v>2.3657944858722364</v>
      </c>
      <c r="AK414" s="15">
        <f t="shared" si="95"/>
        <v>1.2475729933897557</v>
      </c>
      <c r="AL414" s="15">
        <f t="shared" si="96"/>
        <v>3.7065609228550831</v>
      </c>
      <c r="AM414" s="15">
        <f t="shared" si="97"/>
        <v>8.1603174603174597</v>
      </c>
      <c r="AN414" s="15">
        <v>468</v>
      </c>
      <c r="AO414" s="15">
        <v>37957.699999999997</v>
      </c>
      <c r="AP414" s="3">
        <v>255</v>
      </c>
    </row>
    <row r="415" spans="1:42" x14ac:dyDescent="0.3">
      <c r="A415" s="16">
        <v>65</v>
      </c>
      <c r="B415" s="16" t="s">
        <v>41</v>
      </c>
      <c r="C415" s="16">
        <v>1</v>
      </c>
      <c r="D415" s="25">
        <v>45055</v>
      </c>
      <c r="E415" s="22">
        <v>44800</v>
      </c>
      <c r="F415" s="21">
        <v>60</v>
      </c>
      <c r="G415" s="14">
        <v>3</v>
      </c>
      <c r="H415" s="16" t="s">
        <v>57</v>
      </c>
      <c r="I415" s="10" t="s">
        <v>55</v>
      </c>
      <c r="J415" s="20">
        <v>441609.16363105603</v>
      </c>
      <c r="K415" s="20">
        <v>5811271.1325826198</v>
      </c>
      <c r="L415" s="20">
        <v>2.7845</v>
      </c>
      <c r="M415" s="20">
        <v>8947.450891012948</v>
      </c>
      <c r="N415" s="20">
        <v>249.14177006025554</v>
      </c>
      <c r="O415" s="29">
        <v>0.25200000405311579</v>
      </c>
      <c r="P415" s="20">
        <v>76.218991549642894</v>
      </c>
      <c r="Q415" s="20">
        <v>18.105949436428599</v>
      </c>
      <c r="R415" s="20">
        <v>5.6750585019642896</v>
      </c>
      <c r="S415" s="20">
        <v>73.476666768391894</v>
      </c>
      <c r="T415" s="20">
        <v>67.028091430664105</v>
      </c>
      <c r="U415" s="20">
        <v>3.7900000000000003E-2</v>
      </c>
      <c r="V415" s="15">
        <v>881</v>
      </c>
      <c r="W415" s="15">
        <v>614</v>
      </c>
      <c r="X415" s="15">
        <v>1433</v>
      </c>
      <c r="Y415" s="15">
        <v>5051</v>
      </c>
      <c r="Z415" s="15">
        <f t="shared" si="84"/>
        <v>0.78323036187113859</v>
      </c>
      <c r="AA415" s="15">
        <f t="shared" si="85"/>
        <v>1.5664607237422772</v>
      </c>
      <c r="AB415" s="15">
        <f t="shared" si="86"/>
        <v>0.40009770395701028</v>
      </c>
      <c r="AC415" s="15">
        <f t="shared" si="87"/>
        <v>0.70296695886716121</v>
      </c>
      <c r="AD415" s="15">
        <f t="shared" si="88"/>
        <v>0.5579888957433683</v>
      </c>
      <c r="AE415" s="15">
        <f t="shared" si="89"/>
        <v>1.6998436925340199</v>
      </c>
      <c r="AF415" s="15">
        <f t="shared" si="90"/>
        <v>0.63865842894969105</v>
      </c>
      <c r="AG415" s="15">
        <f t="shared" si="91"/>
        <v>0.87842934159198194</v>
      </c>
      <c r="AH415" s="15">
        <f t="shared" si="92"/>
        <v>2.5247732030704815</v>
      </c>
      <c r="AI415" s="15">
        <f t="shared" si="93"/>
        <v>4.7332576617480138</v>
      </c>
      <c r="AJ415" s="15">
        <f t="shared" si="94"/>
        <v>2.3790594025956078</v>
      </c>
      <c r="AK415" s="15">
        <f t="shared" si="95"/>
        <v>1.1869268771005841</v>
      </c>
      <c r="AL415" s="15">
        <f t="shared" si="96"/>
        <v>3.5247732030704815</v>
      </c>
      <c r="AM415" s="15">
        <f t="shared" si="97"/>
        <v>8.2263843648208468</v>
      </c>
      <c r="AN415" s="15">
        <v>468</v>
      </c>
      <c r="AO415" s="15">
        <v>37957.699999999997</v>
      </c>
      <c r="AP415" s="3">
        <v>255</v>
      </c>
    </row>
    <row r="416" spans="1:42" x14ac:dyDescent="0.3">
      <c r="A416" s="16">
        <v>65</v>
      </c>
      <c r="B416" s="16" t="s">
        <v>41</v>
      </c>
      <c r="C416" s="16">
        <v>1</v>
      </c>
      <c r="D416" s="25">
        <v>45055</v>
      </c>
      <c r="E416" s="22">
        <v>44800</v>
      </c>
      <c r="F416" s="21">
        <v>60</v>
      </c>
      <c r="G416" s="14">
        <v>3</v>
      </c>
      <c r="H416" s="16" t="s">
        <v>58</v>
      </c>
      <c r="I416" s="10" t="s">
        <v>55</v>
      </c>
      <c r="J416" s="20">
        <v>441604.64667916502</v>
      </c>
      <c r="K416" s="20">
        <v>5811278.46192283</v>
      </c>
      <c r="L416" s="20">
        <v>2.6749999999999998</v>
      </c>
      <c r="M416" s="20">
        <v>8265.580739881887</v>
      </c>
      <c r="N416" s="20">
        <v>221.10428479184048</v>
      </c>
      <c r="O416" s="29">
        <v>0.25200000405311579</v>
      </c>
      <c r="P416" s="20">
        <v>76.513744655700194</v>
      </c>
      <c r="Q416" s="20">
        <v>17.919380438440399</v>
      </c>
      <c r="R416" s="20">
        <v>5.5668747692137499</v>
      </c>
      <c r="S416" s="20">
        <v>73.534999847412095</v>
      </c>
      <c r="T416" s="20">
        <v>81.585788726806598</v>
      </c>
      <c r="U416" s="20">
        <v>3.4200000000000001E-2</v>
      </c>
      <c r="V416" s="15">
        <v>870</v>
      </c>
      <c r="W416" s="15">
        <v>631</v>
      </c>
      <c r="X416" s="15">
        <v>1446</v>
      </c>
      <c r="Y416" s="15">
        <v>4829</v>
      </c>
      <c r="Z416" s="15">
        <f t="shared" si="84"/>
        <v>0.76886446886446891</v>
      </c>
      <c r="AA416" s="15">
        <f t="shared" si="85"/>
        <v>1.5377289377289378</v>
      </c>
      <c r="AB416" s="15">
        <f t="shared" si="86"/>
        <v>0.39239287433798747</v>
      </c>
      <c r="AC416" s="15">
        <f t="shared" si="87"/>
        <v>0.69468327776802952</v>
      </c>
      <c r="AD416" s="15">
        <f t="shared" si="88"/>
        <v>0.5391235059760956</v>
      </c>
      <c r="AE416" s="15">
        <f t="shared" si="89"/>
        <v>1.654214740558603</v>
      </c>
      <c r="AF416" s="15">
        <f t="shared" si="90"/>
        <v>0.61959706959706962</v>
      </c>
      <c r="AG416" s="15">
        <f t="shared" si="91"/>
        <v>0.8693193618546502</v>
      </c>
      <c r="AH416" s="15">
        <f t="shared" si="92"/>
        <v>2.339557399723375</v>
      </c>
      <c r="AI416" s="15">
        <f t="shared" si="93"/>
        <v>4.5505747126436784</v>
      </c>
      <c r="AJ416" s="15">
        <f t="shared" si="94"/>
        <v>2.261681435673633</v>
      </c>
      <c r="AK416" s="15">
        <f t="shared" si="95"/>
        <v>1.1230807574574428</v>
      </c>
      <c r="AL416" s="15">
        <f t="shared" si="96"/>
        <v>3.339557399723375</v>
      </c>
      <c r="AM416" s="15">
        <f t="shared" si="97"/>
        <v>7.6529318541996831</v>
      </c>
      <c r="AN416" s="15">
        <v>468</v>
      </c>
      <c r="AO416" s="15">
        <v>37957.699999999997</v>
      </c>
      <c r="AP416" s="3">
        <v>255</v>
      </c>
    </row>
    <row r="417" spans="1:42" x14ac:dyDescent="0.3">
      <c r="A417" s="16">
        <v>65</v>
      </c>
      <c r="B417" s="16" t="s">
        <v>41</v>
      </c>
      <c r="C417" s="16">
        <v>1</v>
      </c>
      <c r="D417" s="25">
        <v>45055</v>
      </c>
      <c r="E417" s="22">
        <v>44800</v>
      </c>
      <c r="F417" s="21">
        <v>60</v>
      </c>
      <c r="G417" s="14">
        <v>3</v>
      </c>
      <c r="H417" s="16" t="s">
        <v>59</v>
      </c>
      <c r="I417" s="10" t="s">
        <v>55</v>
      </c>
      <c r="J417" s="20">
        <v>441598.99004814198</v>
      </c>
      <c r="K417" s="20">
        <v>5811285.8231174303</v>
      </c>
      <c r="L417" s="20">
        <v>2.7850000000000001</v>
      </c>
      <c r="M417" s="20">
        <v>7710.9009267220799</v>
      </c>
      <c r="N417" s="20">
        <v>214.74859080920993</v>
      </c>
      <c r="O417" s="29">
        <v>0.25200000405311579</v>
      </c>
      <c r="P417" s="20">
        <v>75.888193845480401</v>
      </c>
      <c r="Q417" s="20">
        <v>18.3961192876836</v>
      </c>
      <c r="R417" s="20">
        <v>5.7156883891996797</v>
      </c>
      <c r="S417" s="20">
        <v>73.672502517700195</v>
      </c>
      <c r="T417" s="20">
        <v>68.749368667602496</v>
      </c>
      <c r="U417" s="20">
        <v>3.0499999999999999E-2</v>
      </c>
      <c r="V417" s="15">
        <v>858</v>
      </c>
      <c r="W417" s="15">
        <v>564</v>
      </c>
      <c r="X417" s="15">
        <v>1394</v>
      </c>
      <c r="Y417" s="15">
        <v>4997</v>
      </c>
      <c r="Z417" s="15">
        <f t="shared" si="84"/>
        <v>0.7971587843912965</v>
      </c>
      <c r="AA417" s="15">
        <f t="shared" si="85"/>
        <v>1.594317568782593</v>
      </c>
      <c r="AB417" s="15">
        <f t="shared" si="86"/>
        <v>0.42390194075587334</v>
      </c>
      <c r="AC417" s="15">
        <f t="shared" si="87"/>
        <v>0.70691716481639622</v>
      </c>
      <c r="AD417" s="15">
        <f t="shared" si="88"/>
        <v>0.56376153966515408</v>
      </c>
      <c r="AE417" s="15">
        <f t="shared" si="89"/>
        <v>1.7448359468480381</v>
      </c>
      <c r="AF417" s="15">
        <f t="shared" si="90"/>
        <v>0.64790505304801294</v>
      </c>
      <c r="AG417" s="15">
        <f t="shared" si="91"/>
        <v>0.88712225971994485</v>
      </c>
      <c r="AH417" s="15">
        <f t="shared" si="92"/>
        <v>2.5846484935437588</v>
      </c>
      <c r="AI417" s="15">
        <f t="shared" si="93"/>
        <v>4.8240093240093236</v>
      </c>
      <c r="AJ417" s="15">
        <f t="shared" si="94"/>
        <v>2.5031203545238476</v>
      </c>
      <c r="AK417" s="15">
        <f t="shared" si="95"/>
        <v>1.207114499214325</v>
      </c>
      <c r="AL417" s="15">
        <f t="shared" si="96"/>
        <v>3.5846484935437588</v>
      </c>
      <c r="AM417" s="15">
        <f t="shared" si="97"/>
        <v>8.8599290780141846</v>
      </c>
      <c r="AN417" s="15">
        <v>468</v>
      </c>
      <c r="AO417" s="15">
        <v>37957.699999999997</v>
      </c>
      <c r="AP417" s="3">
        <v>255</v>
      </c>
    </row>
    <row r="418" spans="1:42" x14ac:dyDescent="0.3">
      <c r="A418" s="16">
        <v>65</v>
      </c>
      <c r="B418" s="16" t="s">
        <v>41</v>
      </c>
      <c r="C418" s="16">
        <v>1</v>
      </c>
      <c r="D418" s="25">
        <v>45055</v>
      </c>
      <c r="E418" s="22">
        <v>44800</v>
      </c>
      <c r="F418" s="21">
        <v>60</v>
      </c>
      <c r="G418" s="14">
        <v>3</v>
      </c>
      <c r="H418" s="16" t="s">
        <v>60</v>
      </c>
      <c r="I418" s="10" t="s">
        <v>55</v>
      </c>
      <c r="J418" s="20">
        <v>441595.724619671</v>
      </c>
      <c r="K418" s="20">
        <v>5811291.1520022098</v>
      </c>
      <c r="L418" s="20">
        <v>2.6139999999999999</v>
      </c>
      <c r="M418" s="20">
        <v>7683.002487347183</v>
      </c>
      <c r="N418" s="20">
        <v>200.83368501925534</v>
      </c>
      <c r="O418" s="29">
        <v>0.25400000810623169</v>
      </c>
      <c r="P418" s="20">
        <v>75.563327172229094</v>
      </c>
      <c r="Q418" s="20">
        <v>18.635843384423101</v>
      </c>
      <c r="R418" s="20">
        <v>5.8008302821294704</v>
      </c>
      <c r="S418" s="20">
        <v>73.713335673014299</v>
      </c>
      <c r="T418" s="20">
        <v>81.3750406901042</v>
      </c>
      <c r="U418" s="20">
        <v>3.09E-2</v>
      </c>
      <c r="V418" s="15">
        <v>859</v>
      </c>
      <c r="W418" s="15">
        <v>572</v>
      </c>
      <c r="X418" s="15">
        <v>1407</v>
      </c>
      <c r="Y418" s="15">
        <v>4968</v>
      </c>
      <c r="Z418" s="15">
        <f t="shared" si="84"/>
        <v>0.79350180505415158</v>
      </c>
      <c r="AA418" s="15">
        <f t="shared" si="85"/>
        <v>1.5870036101083032</v>
      </c>
      <c r="AB418" s="15">
        <f t="shared" si="86"/>
        <v>0.42193026781202625</v>
      </c>
      <c r="AC418" s="15">
        <f t="shared" si="87"/>
        <v>0.70516560837480691</v>
      </c>
      <c r="AD418" s="15">
        <f t="shared" si="88"/>
        <v>0.55858823529411761</v>
      </c>
      <c r="AE418" s="15">
        <f t="shared" si="89"/>
        <v>1.7329464820713361</v>
      </c>
      <c r="AF418" s="15">
        <f t="shared" si="90"/>
        <v>0.64277978339350184</v>
      </c>
      <c r="AG418" s="15">
        <f t="shared" si="91"/>
        <v>0.88485286953800824</v>
      </c>
      <c r="AH418" s="15">
        <f t="shared" si="92"/>
        <v>2.5309168443496803</v>
      </c>
      <c r="AI418" s="15">
        <f t="shared" si="93"/>
        <v>4.7834691501746214</v>
      </c>
      <c r="AJ418" s="15">
        <f t="shared" si="94"/>
        <v>2.4694758705454851</v>
      </c>
      <c r="AK418" s="15">
        <f t="shared" si="95"/>
        <v>1.189008147054277</v>
      </c>
      <c r="AL418" s="15">
        <f t="shared" si="96"/>
        <v>3.5309168443496803</v>
      </c>
      <c r="AM418" s="15">
        <f t="shared" si="97"/>
        <v>8.685314685314685</v>
      </c>
      <c r="AN418" s="15">
        <v>468</v>
      </c>
      <c r="AO418" s="15">
        <v>37957.699999999997</v>
      </c>
      <c r="AP418" s="3">
        <v>255</v>
      </c>
    </row>
    <row r="419" spans="1:42" x14ac:dyDescent="0.3">
      <c r="A419" s="3">
        <v>12</v>
      </c>
      <c r="B419" s="3" t="s">
        <v>61</v>
      </c>
      <c r="C419" s="10">
        <v>2</v>
      </c>
      <c r="D419" s="11">
        <v>45061</v>
      </c>
      <c r="E419" s="22">
        <v>44861</v>
      </c>
      <c r="F419" s="13">
        <v>37</v>
      </c>
      <c r="G419" s="14">
        <v>3</v>
      </c>
      <c r="H419" s="3"/>
      <c r="I419" s="10" t="s">
        <v>43</v>
      </c>
      <c r="J419" s="15">
        <v>441199.02840000001</v>
      </c>
      <c r="K419" s="15">
        <v>5811033.1849999996</v>
      </c>
      <c r="L419" s="15">
        <v>2.1048499999999999</v>
      </c>
      <c r="M419" s="15">
        <v>5168.95</v>
      </c>
      <c r="N419" s="15">
        <v>108.798644075</v>
      </c>
      <c r="O419" s="29">
        <v>0.20100000500679019</v>
      </c>
      <c r="P419" s="15">
        <v>70.392390000000006</v>
      </c>
      <c r="Q419" s="15">
        <v>21.07208</v>
      </c>
      <c r="R419" s="15">
        <v>8.5355399999999992</v>
      </c>
      <c r="S419" s="15">
        <v>80.986949999999993</v>
      </c>
      <c r="T419" s="15">
        <v>130.23154</v>
      </c>
      <c r="U419" s="15">
        <v>2.128E-2</v>
      </c>
      <c r="V419" s="15">
        <v>731</v>
      </c>
      <c r="W419" s="15">
        <v>392</v>
      </c>
      <c r="X419" s="15">
        <v>1078</v>
      </c>
      <c r="Y419" s="15">
        <v>5231</v>
      </c>
      <c r="Z419" s="15">
        <f t="shared" si="84"/>
        <v>0.86057264805264089</v>
      </c>
      <c r="AA419" s="15">
        <f t="shared" si="85"/>
        <v>1.7211452961052818</v>
      </c>
      <c r="AB419" s="15">
        <f t="shared" si="86"/>
        <v>0.46666666666666667</v>
      </c>
      <c r="AC419" s="15">
        <f t="shared" si="87"/>
        <v>0.75478027507547807</v>
      </c>
      <c r="AD419" s="15">
        <f t="shared" si="88"/>
        <v>0.65826596925027736</v>
      </c>
      <c r="AE419" s="15">
        <f t="shared" si="89"/>
        <v>1.9598075427682737</v>
      </c>
      <c r="AF419" s="15">
        <f t="shared" si="90"/>
        <v>0.73857371509870173</v>
      </c>
      <c r="AG419" s="15">
        <f t="shared" si="91"/>
        <v>0.92505550298028538</v>
      </c>
      <c r="AH419" s="15">
        <f t="shared" si="92"/>
        <v>3.8525046382189236</v>
      </c>
      <c r="AI419" s="15">
        <f t="shared" si="93"/>
        <v>6.1559507523939807</v>
      </c>
      <c r="AJ419" s="15">
        <f t="shared" si="94"/>
        <v>3.2593315969684276</v>
      </c>
      <c r="AK419" s="15">
        <f t="shared" si="95"/>
        <v>1.5924737673564262</v>
      </c>
      <c r="AL419" s="15">
        <f t="shared" si="96"/>
        <v>4.8525046382189236</v>
      </c>
      <c r="AM419" s="15">
        <f t="shared" si="97"/>
        <v>13.344387755102041</v>
      </c>
      <c r="AN419" s="15">
        <v>391.9</v>
      </c>
      <c r="AO419" s="15">
        <v>26719.75</v>
      </c>
      <c r="AP419" s="3">
        <v>200</v>
      </c>
    </row>
    <row r="420" spans="1:42" x14ac:dyDescent="0.3">
      <c r="A420" s="3">
        <v>40</v>
      </c>
      <c r="B420" s="3" t="s">
        <v>61</v>
      </c>
      <c r="C420" s="10">
        <v>2</v>
      </c>
      <c r="D420" s="11">
        <v>45061</v>
      </c>
      <c r="E420" s="22">
        <v>44861</v>
      </c>
      <c r="F420" s="13">
        <v>37</v>
      </c>
      <c r="G420" s="14">
        <v>3</v>
      </c>
      <c r="H420" s="3"/>
      <c r="I420" s="10" t="s">
        <v>43</v>
      </c>
      <c r="J420" s="15">
        <v>441430.93160000001</v>
      </c>
      <c r="K420" s="15">
        <v>5811056.8820000002</v>
      </c>
      <c r="L420" s="15">
        <v>1.8373900000000001</v>
      </c>
      <c r="M420" s="15">
        <v>5481.5666666666666</v>
      </c>
      <c r="N420" s="15">
        <v>100.7177577766667</v>
      </c>
      <c r="O420" s="29">
        <v>0.21200001239776611</v>
      </c>
      <c r="P420" s="15">
        <v>72.018649999999994</v>
      </c>
      <c r="Q420" s="15">
        <v>20.102930000000001</v>
      </c>
      <c r="R420" s="15">
        <v>7.8784200000000002</v>
      </c>
      <c r="S420" s="15">
        <v>74.000280000000004</v>
      </c>
      <c r="T420" s="15">
        <v>177.87674000000001</v>
      </c>
      <c r="U420" s="15">
        <v>3.3750000000000002E-2</v>
      </c>
      <c r="V420" s="15">
        <v>751</v>
      </c>
      <c r="W420" s="15">
        <v>396</v>
      </c>
      <c r="X420" s="15">
        <v>1101</v>
      </c>
      <c r="Y420" s="15">
        <v>5141</v>
      </c>
      <c r="Z420" s="15">
        <f t="shared" si="84"/>
        <v>0.85696225392811987</v>
      </c>
      <c r="AA420" s="15">
        <f t="shared" si="85"/>
        <v>1.7139245078562397</v>
      </c>
      <c r="AB420" s="15">
        <f t="shared" si="86"/>
        <v>0.4709418837675351</v>
      </c>
      <c r="AC420" s="15">
        <f t="shared" si="87"/>
        <v>0.74507807196198239</v>
      </c>
      <c r="AD420" s="15">
        <f t="shared" si="88"/>
        <v>0.64722845241909643</v>
      </c>
      <c r="AE420" s="15">
        <f t="shared" si="89"/>
        <v>1.947098023767317</v>
      </c>
      <c r="AF420" s="15">
        <f t="shared" si="90"/>
        <v>0.72963698753837813</v>
      </c>
      <c r="AG420" s="15">
        <f t="shared" si="91"/>
        <v>0.92296526936570444</v>
      </c>
      <c r="AH420" s="15">
        <f t="shared" si="92"/>
        <v>3.6693914623069936</v>
      </c>
      <c r="AI420" s="15">
        <f t="shared" si="93"/>
        <v>5.8455392809587217</v>
      </c>
      <c r="AJ420" s="15">
        <f t="shared" si="94"/>
        <v>3.2044342284507872</v>
      </c>
      <c r="AK420" s="15">
        <f t="shared" si="95"/>
        <v>1.5410822682351519</v>
      </c>
      <c r="AL420" s="15">
        <f t="shared" si="96"/>
        <v>4.6693914623069936</v>
      </c>
      <c r="AM420" s="15">
        <f t="shared" si="97"/>
        <v>12.982323232323232</v>
      </c>
      <c r="AN420" s="15">
        <v>391.9</v>
      </c>
      <c r="AO420" s="15">
        <v>26719.75</v>
      </c>
      <c r="AP420" s="3">
        <v>200</v>
      </c>
    </row>
    <row r="421" spans="1:42" x14ac:dyDescent="0.3">
      <c r="A421" s="3" t="s">
        <v>63</v>
      </c>
      <c r="B421" s="3" t="s">
        <v>61</v>
      </c>
      <c r="C421" s="10">
        <v>2</v>
      </c>
      <c r="D421" s="11">
        <v>45061</v>
      </c>
      <c r="E421" s="22">
        <v>44861</v>
      </c>
      <c r="F421" s="13">
        <v>37</v>
      </c>
      <c r="G421" s="14">
        <v>3</v>
      </c>
      <c r="H421" s="3"/>
      <c r="I421" s="3" t="s">
        <v>45</v>
      </c>
      <c r="J421" s="15">
        <v>441821.424</v>
      </c>
      <c r="K421" s="15">
        <v>5811586.5549999997</v>
      </c>
      <c r="L421" s="15">
        <v>2.4664299999999999</v>
      </c>
      <c r="M421" s="15">
        <v>5396.66</v>
      </c>
      <c r="N421" s="15">
        <v>133.10484123800001</v>
      </c>
      <c r="O421" s="29">
        <v>0.21800000965595251</v>
      </c>
      <c r="P421" s="15">
        <v>75.048540000000003</v>
      </c>
      <c r="Q421" s="15">
        <v>20.11947</v>
      </c>
      <c r="R421" s="15">
        <v>4.8319900000000002</v>
      </c>
      <c r="S421" s="15">
        <v>76.773820000000001</v>
      </c>
      <c r="T421" s="15">
        <v>30.968900000000001</v>
      </c>
      <c r="U421" s="15">
        <v>7.2899999999999996E-3</v>
      </c>
      <c r="V421" s="15">
        <v>712</v>
      </c>
      <c r="W421" s="15">
        <v>448</v>
      </c>
      <c r="X421" s="15">
        <v>1025</v>
      </c>
      <c r="Y421" s="15">
        <v>5081</v>
      </c>
      <c r="Z421" s="15">
        <f t="shared" si="84"/>
        <v>0.83794537891119547</v>
      </c>
      <c r="AA421" s="15">
        <f t="shared" si="85"/>
        <v>1.6758907578223909</v>
      </c>
      <c r="AB421" s="15">
        <f t="shared" si="86"/>
        <v>0.39171758316361166</v>
      </c>
      <c r="AC421" s="15">
        <f t="shared" si="87"/>
        <v>0.75418608665630937</v>
      </c>
      <c r="AD421" s="15">
        <f t="shared" si="88"/>
        <v>0.66426465771372423</v>
      </c>
      <c r="AE421" s="15">
        <f t="shared" si="89"/>
        <v>1.8811310335866955</v>
      </c>
      <c r="AF421" s="15">
        <f t="shared" si="90"/>
        <v>0.73358654367878462</v>
      </c>
      <c r="AG421" s="15">
        <f t="shared" si="91"/>
        <v>0.91182046802805417</v>
      </c>
      <c r="AH421" s="15">
        <f t="shared" si="92"/>
        <v>3.9570731707317073</v>
      </c>
      <c r="AI421" s="15">
        <f t="shared" si="93"/>
        <v>6.13623595505618</v>
      </c>
      <c r="AJ421" s="15">
        <f t="shared" si="94"/>
        <v>2.9437437217462508</v>
      </c>
      <c r="AK421" s="15">
        <f t="shared" si="95"/>
        <v>1.6212784632210036</v>
      </c>
      <c r="AL421" s="15">
        <f t="shared" si="96"/>
        <v>4.9570731707317073</v>
      </c>
      <c r="AM421" s="15">
        <f t="shared" si="97"/>
        <v>11.341517857142858</v>
      </c>
      <c r="AN421" s="15">
        <v>391.9</v>
      </c>
      <c r="AO421" s="15">
        <v>26719.75</v>
      </c>
      <c r="AP421" s="3">
        <v>200</v>
      </c>
    </row>
    <row r="422" spans="1:42" x14ac:dyDescent="0.3">
      <c r="A422" s="3" t="s">
        <v>64</v>
      </c>
      <c r="B422" s="3" t="s">
        <v>61</v>
      </c>
      <c r="C422" s="10">
        <v>2</v>
      </c>
      <c r="D422" s="11">
        <v>45061</v>
      </c>
      <c r="E422" s="22">
        <v>44861</v>
      </c>
      <c r="F422" s="13">
        <v>37</v>
      </c>
      <c r="G422" s="14">
        <v>3</v>
      </c>
      <c r="H422" s="3"/>
      <c r="I422" s="3" t="s">
        <v>47</v>
      </c>
      <c r="J422" s="15">
        <v>441855.54950000002</v>
      </c>
      <c r="K422" s="15">
        <v>5811598.8679999998</v>
      </c>
      <c r="L422" s="15">
        <v>2.182795</v>
      </c>
      <c r="M422" s="15">
        <v>5382.6366666666663</v>
      </c>
      <c r="N422" s="15">
        <v>117.49192402816659</v>
      </c>
      <c r="O422" s="29">
        <v>0.2190000116825104</v>
      </c>
      <c r="P422" s="15">
        <v>74.019000000000005</v>
      </c>
      <c r="Q422" s="15">
        <v>20.703759999999999</v>
      </c>
      <c r="R422" s="15">
        <v>5.2772399999999999</v>
      </c>
      <c r="S422" s="15">
        <v>76.377160000000003</v>
      </c>
      <c r="T422" s="15">
        <v>45</v>
      </c>
      <c r="U422" s="15">
        <v>1.414E-2</v>
      </c>
      <c r="V422" s="15">
        <v>735</v>
      </c>
      <c r="W422" s="15">
        <v>442</v>
      </c>
      <c r="X422" s="15">
        <v>1116</v>
      </c>
      <c r="Y422" s="15">
        <v>5299</v>
      </c>
      <c r="Z422" s="15">
        <f t="shared" si="84"/>
        <v>0.84601985716774086</v>
      </c>
      <c r="AA422" s="15">
        <f t="shared" si="85"/>
        <v>1.6920397143354817</v>
      </c>
      <c r="AB422" s="15">
        <f t="shared" si="86"/>
        <v>0.43260590500641849</v>
      </c>
      <c r="AC422" s="15">
        <f t="shared" si="87"/>
        <v>0.75638051044083532</v>
      </c>
      <c r="AD422" s="15">
        <f t="shared" si="88"/>
        <v>0.65206547155105221</v>
      </c>
      <c r="AE422" s="15">
        <f t="shared" si="89"/>
        <v>1.90895799270532</v>
      </c>
      <c r="AF422" s="15">
        <f t="shared" si="90"/>
        <v>0.72861870754224001</v>
      </c>
      <c r="AG422" s="15">
        <f t="shared" si="91"/>
        <v>0.91658082086996728</v>
      </c>
      <c r="AH422" s="15">
        <f t="shared" si="92"/>
        <v>3.7482078853046596</v>
      </c>
      <c r="AI422" s="15">
        <f t="shared" si="93"/>
        <v>6.2095238095238097</v>
      </c>
      <c r="AJ422" s="15">
        <f t="shared" si="94"/>
        <v>3.0490405160427025</v>
      </c>
      <c r="AK422" s="15">
        <f t="shared" si="95"/>
        <v>1.5633543879116325</v>
      </c>
      <c r="AL422" s="15">
        <f t="shared" si="96"/>
        <v>4.7482078853046596</v>
      </c>
      <c r="AM422" s="15">
        <f t="shared" si="97"/>
        <v>11.98868778280543</v>
      </c>
      <c r="AN422" s="15">
        <v>391.9</v>
      </c>
      <c r="AO422" s="15">
        <v>26719.75</v>
      </c>
      <c r="AP422" s="3">
        <v>200</v>
      </c>
    </row>
    <row r="423" spans="1:42" x14ac:dyDescent="0.3">
      <c r="A423" s="3">
        <v>51</v>
      </c>
      <c r="B423" s="3" t="s">
        <v>48</v>
      </c>
      <c r="C423" s="10">
        <v>3</v>
      </c>
      <c r="D423" s="11">
        <v>45068</v>
      </c>
      <c r="E423" s="22">
        <v>44817</v>
      </c>
      <c r="F423" s="13">
        <v>62</v>
      </c>
      <c r="G423" s="14">
        <v>3</v>
      </c>
      <c r="H423" s="3"/>
      <c r="I423" s="10" t="s">
        <v>43</v>
      </c>
      <c r="J423" s="15">
        <v>441508.96629999997</v>
      </c>
      <c r="K423" s="15">
        <v>5810994.2829999998</v>
      </c>
      <c r="L423" s="15">
        <v>1.25563</v>
      </c>
      <c r="M423" s="15">
        <v>8934.69</v>
      </c>
      <c r="N423" s="15">
        <v>112.18664804700001</v>
      </c>
      <c r="O423" s="29">
        <v>0.17200000584125519</v>
      </c>
      <c r="P423" s="15">
        <v>83.669470000000004</v>
      </c>
      <c r="Q423" s="15">
        <v>12.628729999999999</v>
      </c>
      <c r="R423" s="15">
        <v>3.7018</v>
      </c>
      <c r="S423" s="15">
        <v>72.592190000000002</v>
      </c>
      <c r="T423" s="15">
        <v>89.989069999999998</v>
      </c>
      <c r="U423" s="15">
        <v>1.9990000000000001E-2</v>
      </c>
      <c r="V423" s="15">
        <v>624</v>
      </c>
      <c r="W423" s="15">
        <v>395</v>
      </c>
      <c r="X423" s="15">
        <v>925</v>
      </c>
      <c r="Y423" s="15">
        <v>3958.9999999999995</v>
      </c>
      <c r="Z423" s="15">
        <f t="shared" si="84"/>
        <v>0.8185576481396416</v>
      </c>
      <c r="AA423" s="15">
        <f t="shared" si="85"/>
        <v>1.6371152962792832</v>
      </c>
      <c r="AB423" s="15">
        <f t="shared" si="86"/>
        <v>0.40151515151515149</v>
      </c>
      <c r="AC423" s="15">
        <f t="shared" si="87"/>
        <v>0.72768928649356301</v>
      </c>
      <c r="AD423" s="15">
        <f t="shared" si="88"/>
        <v>0.6212121212121211</v>
      </c>
      <c r="AE423" s="15">
        <f t="shared" si="89"/>
        <v>1.815403422982885</v>
      </c>
      <c r="AF423" s="15">
        <f t="shared" si="90"/>
        <v>0.69683050068902153</v>
      </c>
      <c r="AG423" s="15">
        <f t="shared" si="91"/>
        <v>0.90021598545536108</v>
      </c>
      <c r="AH423" s="15">
        <f t="shared" si="92"/>
        <v>3.2799999999999994</v>
      </c>
      <c r="AI423" s="15">
        <f t="shared" si="93"/>
        <v>5.344551282051281</v>
      </c>
      <c r="AJ423" s="15">
        <f t="shared" si="94"/>
        <v>2.7176588295529847</v>
      </c>
      <c r="AK423" s="15">
        <f t="shared" si="95"/>
        <v>1.4274367788367222</v>
      </c>
      <c r="AL423" s="15">
        <f t="shared" si="96"/>
        <v>4.2799999999999994</v>
      </c>
      <c r="AM423" s="15">
        <f t="shared" si="97"/>
        <v>10.022784810126581</v>
      </c>
      <c r="AN423" s="15">
        <v>448.3</v>
      </c>
      <c r="AO423" s="15">
        <v>38582.5</v>
      </c>
      <c r="AP423" s="3">
        <v>251</v>
      </c>
    </row>
    <row r="424" spans="1:42" x14ac:dyDescent="0.3">
      <c r="A424" s="3">
        <v>102</v>
      </c>
      <c r="B424" s="3" t="s">
        <v>48</v>
      </c>
      <c r="C424" s="10">
        <v>3</v>
      </c>
      <c r="D424" s="11">
        <v>45068</v>
      </c>
      <c r="E424" s="22">
        <v>44817</v>
      </c>
      <c r="F424" s="13">
        <v>62</v>
      </c>
      <c r="G424" s="14">
        <v>3</v>
      </c>
      <c r="H424" s="3"/>
      <c r="I424" s="10" t="s">
        <v>43</v>
      </c>
      <c r="J424" s="15">
        <v>441994.52600000001</v>
      </c>
      <c r="K424" s="15">
        <v>5811191.5190000003</v>
      </c>
      <c r="L424" s="15">
        <v>1.36242</v>
      </c>
      <c r="M424" s="15">
        <v>9037.2933333333331</v>
      </c>
      <c r="N424" s="15">
        <v>123.12589183199999</v>
      </c>
      <c r="O424" s="29">
        <v>0.17300000786781311</v>
      </c>
      <c r="P424" s="15">
        <v>80.570490000000007</v>
      </c>
      <c r="Q424" s="15">
        <v>14.71143</v>
      </c>
      <c r="R424" s="15">
        <v>4.7180799999999996</v>
      </c>
      <c r="S424" s="15">
        <v>69.27937</v>
      </c>
      <c r="T424" s="15">
        <v>135</v>
      </c>
      <c r="U424" s="15">
        <v>4.9450000000000001E-2</v>
      </c>
      <c r="V424" s="15">
        <v>507</v>
      </c>
      <c r="W424" s="15">
        <v>284</v>
      </c>
      <c r="X424" s="15">
        <v>887</v>
      </c>
      <c r="Y424" s="15">
        <v>4249</v>
      </c>
      <c r="Z424" s="15">
        <f t="shared" si="84"/>
        <v>0.87469666887271125</v>
      </c>
      <c r="AA424" s="15">
        <f t="shared" si="85"/>
        <v>1.7493933377454225</v>
      </c>
      <c r="AB424" s="15">
        <f t="shared" si="86"/>
        <v>0.51494449188727587</v>
      </c>
      <c r="AC424" s="15">
        <f t="shared" si="87"/>
        <v>0.78679562657695545</v>
      </c>
      <c r="AD424" s="15">
        <f t="shared" si="88"/>
        <v>0.65459501557632394</v>
      </c>
      <c r="AE424" s="15">
        <f t="shared" si="89"/>
        <v>2.0099967556168381</v>
      </c>
      <c r="AF424" s="15">
        <f t="shared" si="90"/>
        <v>0.74167218177807193</v>
      </c>
      <c r="AG424" s="15">
        <f t="shared" si="91"/>
        <v>0.93315340337358066</v>
      </c>
      <c r="AH424" s="15">
        <f t="shared" si="92"/>
        <v>3.7903043968432923</v>
      </c>
      <c r="AI424" s="15">
        <f t="shared" si="93"/>
        <v>7.380670611439843</v>
      </c>
      <c r="AJ424" s="15">
        <f t="shared" si="94"/>
        <v>3.4945492224160155</v>
      </c>
      <c r="AK424" s="15">
        <f t="shared" si="95"/>
        <v>1.5751553465263812</v>
      </c>
      <c r="AL424" s="15">
        <f t="shared" si="96"/>
        <v>4.7903043968432923</v>
      </c>
      <c r="AM424" s="15">
        <f t="shared" si="97"/>
        <v>14.961267605633802</v>
      </c>
      <c r="AN424" s="15">
        <v>448.3</v>
      </c>
      <c r="AO424" s="15">
        <v>38582.5</v>
      </c>
      <c r="AP424" s="3">
        <v>251</v>
      </c>
    </row>
    <row r="425" spans="1:42" x14ac:dyDescent="0.3">
      <c r="A425" s="3">
        <v>114</v>
      </c>
      <c r="B425" s="3" t="s">
        <v>48</v>
      </c>
      <c r="C425" s="10">
        <v>3</v>
      </c>
      <c r="D425" s="11">
        <v>45068</v>
      </c>
      <c r="E425" s="22">
        <v>44817</v>
      </c>
      <c r="F425" s="13">
        <v>62</v>
      </c>
      <c r="G425" s="14">
        <v>3</v>
      </c>
      <c r="H425" s="3"/>
      <c r="I425" s="10" t="s">
        <v>43</v>
      </c>
      <c r="J425" s="15">
        <v>442176.49449999997</v>
      </c>
      <c r="K425" s="15">
        <v>5811357.2230000002</v>
      </c>
      <c r="L425" s="15">
        <v>1.06192</v>
      </c>
      <c r="M425" s="15">
        <v>6769.54</v>
      </c>
      <c r="N425" s="15">
        <v>71.887099168000006</v>
      </c>
      <c r="O425" s="29">
        <v>0.1510000079870224</v>
      </c>
      <c r="P425" s="15">
        <v>79.67089</v>
      </c>
      <c r="Q425" s="15">
        <v>15.30264</v>
      </c>
      <c r="R425" s="15">
        <v>5.0264600000000002</v>
      </c>
      <c r="S425" s="15">
        <v>70.063800000000001</v>
      </c>
      <c r="T425" s="15">
        <v>125.53945</v>
      </c>
      <c r="U425" s="15">
        <v>4.2979999999999997E-2</v>
      </c>
      <c r="V425" s="15">
        <v>656</v>
      </c>
      <c r="W425" s="15">
        <v>574</v>
      </c>
      <c r="X425" s="15">
        <v>1019.9999999999999</v>
      </c>
      <c r="Y425" s="15">
        <v>3524</v>
      </c>
      <c r="Z425" s="15">
        <f t="shared" si="84"/>
        <v>0.71986334797462181</v>
      </c>
      <c r="AA425" s="15">
        <f t="shared" si="85"/>
        <v>1.4397266959492436</v>
      </c>
      <c r="AB425" s="15">
        <f t="shared" si="86"/>
        <v>0.27979924717691335</v>
      </c>
      <c r="AC425" s="15">
        <f t="shared" si="87"/>
        <v>0.68612440191387558</v>
      </c>
      <c r="AD425" s="15">
        <f t="shared" si="88"/>
        <v>0.551056338028169</v>
      </c>
      <c r="AE425" s="15">
        <f t="shared" si="89"/>
        <v>1.504303838779423</v>
      </c>
      <c r="AF425" s="15">
        <f t="shared" si="90"/>
        <v>0.61102977061981456</v>
      </c>
      <c r="AG425" s="15">
        <f t="shared" si="91"/>
        <v>0.83709756452435613</v>
      </c>
      <c r="AH425" s="15">
        <f t="shared" si="92"/>
        <v>2.4549019607843143</v>
      </c>
      <c r="AI425" s="15">
        <f t="shared" si="93"/>
        <v>4.3719512195121952</v>
      </c>
      <c r="AJ425" s="15">
        <f t="shared" si="94"/>
        <v>1.9234464188925067</v>
      </c>
      <c r="AK425" s="15">
        <f t="shared" si="95"/>
        <v>1.163094701530351</v>
      </c>
      <c r="AL425" s="15">
        <f t="shared" si="96"/>
        <v>3.4549019607843143</v>
      </c>
      <c r="AM425" s="15">
        <f t="shared" si="97"/>
        <v>6.1393728222996513</v>
      </c>
      <c r="AN425" s="15">
        <v>448.3</v>
      </c>
      <c r="AO425" s="15">
        <v>38582.5</v>
      </c>
      <c r="AP425" s="3">
        <v>251</v>
      </c>
    </row>
    <row r="426" spans="1:42" x14ac:dyDescent="0.3">
      <c r="A426" s="3" t="s">
        <v>49</v>
      </c>
      <c r="B426" s="3" t="s">
        <v>48</v>
      </c>
      <c r="C426" s="10">
        <v>3</v>
      </c>
      <c r="D426" s="11">
        <v>45068</v>
      </c>
      <c r="E426" s="22">
        <v>44817</v>
      </c>
      <c r="F426" s="13">
        <v>62</v>
      </c>
      <c r="G426" s="14">
        <v>3</v>
      </c>
      <c r="H426" s="3"/>
      <c r="I426" s="3" t="s">
        <v>45</v>
      </c>
      <c r="J426" s="15">
        <v>438283.46090000001</v>
      </c>
      <c r="K426" s="15">
        <v>5810992.2920000004</v>
      </c>
      <c r="L426" s="15">
        <v>2.0074200000000002</v>
      </c>
      <c r="M426" s="15">
        <v>9923.9633333333331</v>
      </c>
      <c r="N426" s="15">
        <v>199.215624746</v>
      </c>
      <c r="O426" s="29">
        <v>0.18800000846385961</v>
      </c>
      <c r="P426" s="15">
        <v>75.27373</v>
      </c>
      <c r="Q426" s="15">
        <v>19.127870000000001</v>
      </c>
      <c r="R426" s="15">
        <v>5.5983999999999998</v>
      </c>
      <c r="S426" s="15">
        <v>84.978589999999997</v>
      </c>
      <c r="T426" s="15">
        <v>169.98733999999999</v>
      </c>
      <c r="U426" s="15">
        <v>4.3119999999999999E-2</v>
      </c>
      <c r="V426" s="15">
        <v>534</v>
      </c>
      <c r="W426" s="15">
        <v>340</v>
      </c>
      <c r="X426" s="15">
        <v>765</v>
      </c>
      <c r="Y426" s="15">
        <v>4411</v>
      </c>
      <c r="Z426" s="15">
        <f t="shared" si="84"/>
        <v>0.85687223742370022</v>
      </c>
      <c r="AA426" s="15">
        <f t="shared" si="85"/>
        <v>1.7137444748474004</v>
      </c>
      <c r="AB426" s="15">
        <f t="shared" si="86"/>
        <v>0.38461538461538464</v>
      </c>
      <c r="AC426" s="15">
        <f t="shared" si="87"/>
        <v>0.78402426693629934</v>
      </c>
      <c r="AD426" s="15">
        <f t="shared" si="88"/>
        <v>0.70440494590417313</v>
      </c>
      <c r="AE426" s="15">
        <f t="shared" si="89"/>
        <v>1.9467291507268554</v>
      </c>
      <c r="AF426" s="15">
        <f t="shared" si="90"/>
        <v>0.76741738581351293</v>
      </c>
      <c r="AG426" s="15">
        <f t="shared" si="91"/>
        <v>0.92291190823834768</v>
      </c>
      <c r="AH426" s="15">
        <f t="shared" si="92"/>
        <v>4.7660130718954248</v>
      </c>
      <c r="AI426" s="15">
        <f t="shared" si="93"/>
        <v>7.2602996254681642</v>
      </c>
      <c r="AJ426" s="15">
        <f t="shared" si="94"/>
        <v>3.2030899045948278</v>
      </c>
      <c r="AK426" s="15">
        <f t="shared" si="95"/>
        <v>1.8322672239842852</v>
      </c>
      <c r="AL426" s="15">
        <f t="shared" si="96"/>
        <v>5.7660130718954248</v>
      </c>
      <c r="AM426" s="15">
        <f t="shared" si="97"/>
        <v>12.973529411764705</v>
      </c>
      <c r="AN426" s="15">
        <v>448.3</v>
      </c>
      <c r="AO426" s="15">
        <v>38582.5</v>
      </c>
      <c r="AP426" s="3">
        <v>251</v>
      </c>
    </row>
    <row r="427" spans="1:42" x14ac:dyDescent="0.3">
      <c r="A427" s="3" t="s">
        <v>50</v>
      </c>
      <c r="B427" s="3" t="s">
        <v>48</v>
      </c>
      <c r="C427" s="10">
        <v>3</v>
      </c>
      <c r="D427" s="11">
        <v>45068</v>
      </c>
      <c r="E427" s="22">
        <v>44817</v>
      </c>
      <c r="F427" s="13">
        <v>62</v>
      </c>
      <c r="G427" s="14">
        <v>3</v>
      </c>
      <c r="H427" s="3"/>
      <c r="I427" s="3" t="s">
        <v>47</v>
      </c>
      <c r="J427" s="15">
        <v>438319.03830000001</v>
      </c>
      <c r="K427" s="15">
        <v>5810985.9809999997</v>
      </c>
      <c r="L427" s="15">
        <v>1.7037899999999999</v>
      </c>
      <c r="M427" s="15">
        <v>8737.1633333333357</v>
      </c>
      <c r="N427" s="15">
        <v>148.862915157</v>
      </c>
      <c r="O427" s="29">
        <v>0.1940000057220459</v>
      </c>
      <c r="P427" s="15">
        <v>76.397109999999998</v>
      </c>
      <c r="Q427" s="15">
        <v>18.370940000000001</v>
      </c>
      <c r="R427" s="15">
        <v>5.2319500000000003</v>
      </c>
      <c r="S427" s="15">
        <v>85.185329999999993</v>
      </c>
      <c r="T427" s="15">
        <v>227.48823999999999</v>
      </c>
      <c r="U427" s="15">
        <v>4.0669999999999998E-2</v>
      </c>
      <c r="V427" s="15">
        <v>492.99999999999994</v>
      </c>
      <c r="W427" s="15">
        <v>300</v>
      </c>
      <c r="X427" s="15">
        <v>704.99999999999989</v>
      </c>
      <c r="Y427" s="15">
        <v>4481</v>
      </c>
      <c r="Z427" s="15">
        <f t="shared" si="84"/>
        <v>0.87450324199958163</v>
      </c>
      <c r="AA427" s="15">
        <f t="shared" si="85"/>
        <v>1.7490064839991633</v>
      </c>
      <c r="AB427" s="15">
        <f t="shared" si="86"/>
        <v>0.40298507462686561</v>
      </c>
      <c r="AC427" s="15">
        <f t="shared" si="87"/>
        <v>0.80176919983916362</v>
      </c>
      <c r="AD427" s="15">
        <f t="shared" si="88"/>
        <v>0.72811415349016584</v>
      </c>
      <c r="AE427" s="15">
        <f t="shared" si="89"/>
        <v>2.0093233371780084</v>
      </c>
      <c r="AF427" s="15">
        <f t="shared" si="90"/>
        <v>0.78979293034929932</v>
      </c>
      <c r="AG427" s="15">
        <f t="shared" si="91"/>
        <v>0.93304368743974919</v>
      </c>
      <c r="AH427" s="15">
        <f t="shared" si="92"/>
        <v>5.3560283687943269</v>
      </c>
      <c r="AI427" s="15">
        <f t="shared" si="93"/>
        <v>8.0892494929006098</v>
      </c>
      <c r="AJ427" s="15">
        <f t="shared" si="94"/>
        <v>3.4910829527050065</v>
      </c>
      <c r="AK427" s="15">
        <f t="shared" si="95"/>
        <v>1.9747911438463552</v>
      </c>
      <c r="AL427" s="15">
        <f t="shared" si="96"/>
        <v>6.3560283687943269</v>
      </c>
      <c r="AM427" s="15">
        <f t="shared" si="97"/>
        <v>14.936666666666667</v>
      </c>
      <c r="AN427" s="15">
        <v>448.3</v>
      </c>
      <c r="AO427" s="15">
        <v>38582.5</v>
      </c>
      <c r="AP427" s="3">
        <v>251</v>
      </c>
    </row>
    <row r="428" spans="1:42" x14ac:dyDescent="0.3">
      <c r="A428" s="3">
        <v>20</v>
      </c>
      <c r="B428" s="3" t="s">
        <v>51</v>
      </c>
      <c r="C428" s="10">
        <v>4</v>
      </c>
      <c r="D428" s="11">
        <v>45068</v>
      </c>
      <c r="E428" s="22">
        <v>44824</v>
      </c>
      <c r="F428" s="13">
        <v>67</v>
      </c>
      <c r="G428" s="14">
        <v>3</v>
      </c>
      <c r="H428" s="3"/>
      <c r="I428" s="10" t="s">
        <v>43</v>
      </c>
      <c r="J428" s="15">
        <v>441268.0894</v>
      </c>
      <c r="K428" s="15">
        <v>5811040.5010000002</v>
      </c>
      <c r="L428" s="15">
        <v>1.0935699999999999</v>
      </c>
      <c r="M428" s="15">
        <v>7546.31</v>
      </c>
      <c r="N428" s="15">
        <v>82.524182267</v>
      </c>
      <c r="O428" s="29">
        <v>0.20900000631809229</v>
      </c>
      <c r="P428" s="15">
        <v>71.066699999999997</v>
      </c>
      <c r="Q428" s="15">
        <v>20.672360000000001</v>
      </c>
      <c r="R428" s="15">
        <v>8.2609399999999997</v>
      </c>
      <c r="S428" s="15">
        <v>79.378879999999995</v>
      </c>
      <c r="T428" s="15">
        <v>97.303730000000002</v>
      </c>
      <c r="U428" s="15">
        <v>4.9099999999999998E-2</v>
      </c>
      <c r="V428" s="15">
        <v>504</v>
      </c>
      <c r="W428" s="15">
        <v>255</v>
      </c>
      <c r="X428" s="15">
        <v>746</v>
      </c>
      <c r="Y428" s="15">
        <v>4903</v>
      </c>
      <c r="Z428" s="15">
        <f t="shared" si="84"/>
        <v>0.90112446684761538</v>
      </c>
      <c r="AA428" s="15">
        <f t="shared" si="85"/>
        <v>1.8022489336952308</v>
      </c>
      <c r="AB428" s="15">
        <f t="shared" si="86"/>
        <v>0.4905094905094905</v>
      </c>
      <c r="AC428" s="15">
        <f t="shared" si="87"/>
        <v>0.81357499537636402</v>
      </c>
      <c r="AD428" s="15">
        <f t="shared" si="88"/>
        <v>0.73588245707204814</v>
      </c>
      <c r="AE428" s="15">
        <f t="shared" si="89"/>
        <v>2.1065989847715736</v>
      </c>
      <c r="AF428" s="15">
        <f t="shared" si="90"/>
        <v>0.80593253198914305</v>
      </c>
      <c r="AG428" s="15">
        <f t="shared" si="91"/>
        <v>0.9479859974971987</v>
      </c>
      <c r="AH428" s="15">
        <f t="shared" si="92"/>
        <v>5.5723860589812331</v>
      </c>
      <c r="AI428" s="15">
        <f t="shared" si="93"/>
        <v>8.7281746031746028</v>
      </c>
      <c r="AJ428" s="15">
        <f t="shared" si="94"/>
        <v>4.0528017527010771</v>
      </c>
      <c r="AK428" s="15">
        <f t="shared" si="95"/>
        <v>2.0249990481077114</v>
      </c>
      <c r="AL428" s="15">
        <f t="shared" si="96"/>
        <v>6.5723860589812331</v>
      </c>
      <c r="AM428" s="15">
        <f t="shared" si="97"/>
        <v>19.227450980392156</v>
      </c>
      <c r="AN428" s="15">
        <v>433.7</v>
      </c>
      <c r="AO428" s="15">
        <v>36908.199999999997</v>
      </c>
      <c r="AP428" s="3">
        <v>244</v>
      </c>
    </row>
    <row r="429" spans="1:42" x14ac:dyDescent="0.3">
      <c r="A429" s="3">
        <v>50</v>
      </c>
      <c r="B429" s="3" t="s">
        <v>51</v>
      </c>
      <c r="C429" s="10">
        <v>4</v>
      </c>
      <c r="D429" s="11">
        <v>45068</v>
      </c>
      <c r="E429" s="22">
        <v>44824</v>
      </c>
      <c r="F429" s="13">
        <v>67</v>
      </c>
      <c r="G429" s="14">
        <v>3</v>
      </c>
      <c r="H429" s="3"/>
      <c r="I429" s="10" t="s">
        <v>43</v>
      </c>
      <c r="J429" s="15">
        <v>441482.17680000002</v>
      </c>
      <c r="K429" s="15">
        <v>5811064.0089999996</v>
      </c>
      <c r="L429" s="15">
        <v>1.04094</v>
      </c>
      <c r="M429" s="15">
        <v>7581.8866666666663</v>
      </c>
      <c r="N429" s="15">
        <v>78.922891067999984</v>
      </c>
      <c r="O429" s="29">
        <v>0.20200000703334811</v>
      </c>
      <c r="P429" s="15">
        <v>70.416550000000001</v>
      </c>
      <c r="Q429" s="15">
        <v>21.0578</v>
      </c>
      <c r="R429" s="15">
        <v>8.5256500000000006</v>
      </c>
      <c r="S429" s="15">
        <v>75.047870000000003</v>
      </c>
      <c r="T429" s="15">
        <v>168.02324999999999</v>
      </c>
      <c r="U429" s="15">
        <v>4.2139999999999997E-2</v>
      </c>
      <c r="V429" s="15">
        <v>471.00000000000006</v>
      </c>
      <c r="W429" s="15">
        <v>264</v>
      </c>
      <c r="X429" s="15">
        <v>701</v>
      </c>
      <c r="Y429" s="15">
        <v>4654</v>
      </c>
      <c r="Z429" s="15">
        <f t="shared" si="84"/>
        <v>0.89263928426189509</v>
      </c>
      <c r="AA429" s="15">
        <f t="shared" si="85"/>
        <v>1.7852785685237902</v>
      </c>
      <c r="AB429" s="15">
        <f t="shared" si="86"/>
        <v>0.45284974093264246</v>
      </c>
      <c r="AC429" s="15">
        <f t="shared" si="87"/>
        <v>0.81619512195121946</v>
      </c>
      <c r="AD429" s="15">
        <f t="shared" si="88"/>
        <v>0.73818860877684411</v>
      </c>
      <c r="AE429" s="15">
        <f t="shared" si="89"/>
        <v>2.0752183942820404</v>
      </c>
      <c r="AF429" s="15">
        <f t="shared" si="90"/>
        <v>0.80378202521350139</v>
      </c>
      <c r="AG429" s="15">
        <f t="shared" si="91"/>
        <v>0.94326885338159627</v>
      </c>
      <c r="AH429" s="15">
        <f t="shared" si="92"/>
        <v>5.6390870185449362</v>
      </c>
      <c r="AI429" s="15">
        <f t="shared" si="93"/>
        <v>8.8811040339702743</v>
      </c>
      <c r="AJ429" s="15">
        <f t="shared" si="94"/>
        <v>3.8527275157041778</v>
      </c>
      <c r="AK429" s="15">
        <f t="shared" si="95"/>
        <v>2.0402719919146191</v>
      </c>
      <c r="AL429" s="15">
        <f t="shared" si="96"/>
        <v>6.6390870185449362</v>
      </c>
      <c r="AM429" s="15">
        <f t="shared" si="97"/>
        <v>17.628787878787879</v>
      </c>
      <c r="AN429" s="15">
        <v>433.7</v>
      </c>
      <c r="AO429" s="15">
        <v>36908.199999999997</v>
      </c>
      <c r="AP429" s="3">
        <v>244</v>
      </c>
    </row>
    <row r="430" spans="1:42" x14ac:dyDescent="0.3">
      <c r="A430" s="3">
        <v>74</v>
      </c>
      <c r="B430" s="3" t="s">
        <v>51</v>
      </c>
      <c r="C430" s="10">
        <v>4</v>
      </c>
      <c r="D430" s="11">
        <v>45068</v>
      </c>
      <c r="E430" s="22">
        <v>44824</v>
      </c>
      <c r="F430" s="13">
        <v>67</v>
      </c>
      <c r="G430" s="14">
        <v>3</v>
      </c>
      <c r="H430" s="3"/>
      <c r="I430" s="10" t="s">
        <v>43</v>
      </c>
      <c r="J430" s="15">
        <v>441682.67239999998</v>
      </c>
      <c r="K430" s="15">
        <v>5811229.858</v>
      </c>
      <c r="L430" s="15">
        <v>1.35873</v>
      </c>
      <c r="M430" s="15">
        <v>9749.6866666666683</v>
      </c>
      <c r="N430" s="15">
        <v>132.47191764600001</v>
      </c>
      <c r="O430" s="29">
        <v>0.21300001442432401</v>
      </c>
      <c r="P430" s="15">
        <v>74.332210000000003</v>
      </c>
      <c r="Q430" s="15">
        <v>18.69378</v>
      </c>
      <c r="R430" s="15">
        <v>6.9740099999999998</v>
      </c>
      <c r="S430" s="15">
        <v>71.714089999999999</v>
      </c>
      <c r="T430" s="15">
        <v>161.56943000000001</v>
      </c>
      <c r="U430" s="15">
        <v>3.1609999999999999E-2</v>
      </c>
      <c r="V430" s="15">
        <v>444</v>
      </c>
      <c r="W430" s="15">
        <v>183</v>
      </c>
      <c r="X430" s="15">
        <v>745</v>
      </c>
      <c r="Y430" s="15">
        <v>5106</v>
      </c>
      <c r="Z430" s="15">
        <f t="shared" si="84"/>
        <v>0.93079977311401019</v>
      </c>
      <c r="AA430" s="15">
        <f t="shared" si="85"/>
        <v>1.8615995462280204</v>
      </c>
      <c r="AB430" s="15">
        <f t="shared" si="86"/>
        <v>0.6056034482758621</v>
      </c>
      <c r="AC430" s="15">
        <f t="shared" si="87"/>
        <v>0.84</v>
      </c>
      <c r="AD430" s="15">
        <f t="shared" si="88"/>
        <v>0.7453426764655614</v>
      </c>
      <c r="AE430" s="15">
        <f t="shared" si="89"/>
        <v>2.2190869424110202</v>
      </c>
      <c r="AF430" s="15">
        <f t="shared" si="90"/>
        <v>0.82454150122896575</v>
      </c>
      <c r="AG430" s="15">
        <f t="shared" si="91"/>
        <v>0.96415642784813826</v>
      </c>
      <c r="AH430" s="15">
        <f t="shared" si="92"/>
        <v>5.853691275167785</v>
      </c>
      <c r="AI430" s="15">
        <f t="shared" si="93"/>
        <v>10.5</v>
      </c>
      <c r="AJ430" s="15">
        <f t="shared" si="94"/>
        <v>5.0040023779005418</v>
      </c>
      <c r="AK430" s="15">
        <f t="shared" si="95"/>
        <v>2.0887809655961207</v>
      </c>
      <c r="AL430" s="15">
        <f t="shared" si="96"/>
        <v>6.853691275167785</v>
      </c>
      <c r="AM430" s="15">
        <f t="shared" si="97"/>
        <v>27.901639344262296</v>
      </c>
      <c r="AN430" s="15">
        <v>433.7</v>
      </c>
      <c r="AO430" s="15">
        <v>36908.199999999997</v>
      </c>
      <c r="AP430" s="3">
        <v>244</v>
      </c>
    </row>
    <row r="431" spans="1:42" x14ac:dyDescent="0.3">
      <c r="A431" s="3" t="s">
        <v>52</v>
      </c>
      <c r="B431" s="3" t="s">
        <v>51</v>
      </c>
      <c r="C431" s="10">
        <v>4</v>
      </c>
      <c r="D431" s="11">
        <v>45068</v>
      </c>
      <c r="E431" s="22">
        <v>44824</v>
      </c>
      <c r="F431" s="13">
        <v>67</v>
      </c>
      <c r="G431" s="14">
        <v>3</v>
      </c>
      <c r="H431" s="3"/>
      <c r="I431" s="3" t="s">
        <v>45</v>
      </c>
      <c r="J431" s="15">
        <v>442813.93030000001</v>
      </c>
      <c r="K431" s="15">
        <v>5811102.835</v>
      </c>
      <c r="L431" s="15">
        <v>1.42092</v>
      </c>
      <c r="M431" s="15">
        <v>8417.8866666666672</v>
      </c>
      <c r="N431" s="15">
        <v>119.611435224</v>
      </c>
      <c r="O431" s="29">
        <v>0.20900000631809229</v>
      </c>
      <c r="P431" s="15">
        <v>64.389489999999995</v>
      </c>
      <c r="Q431" s="15">
        <v>26.410730000000001</v>
      </c>
      <c r="R431" s="15">
        <v>9.1997800000000005</v>
      </c>
      <c r="S431" s="15">
        <v>71.689570000000003</v>
      </c>
      <c r="T431" s="15">
        <v>224.99205000000001</v>
      </c>
      <c r="U431" s="15">
        <v>1.9439999999999999E-2</v>
      </c>
      <c r="V431" s="15">
        <v>464</v>
      </c>
      <c r="W431" s="15">
        <v>235</v>
      </c>
      <c r="X431" s="15">
        <v>661</v>
      </c>
      <c r="Y431" s="15">
        <v>4669</v>
      </c>
      <c r="Z431" s="15">
        <f t="shared" si="84"/>
        <v>0.90415986949429039</v>
      </c>
      <c r="AA431" s="15">
        <f t="shared" si="85"/>
        <v>1.8083197389885808</v>
      </c>
      <c r="AB431" s="15">
        <f t="shared" si="86"/>
        <v>0.47544642857142855</v>
      </c>
      <c r="AC431" s="15">
        <f t="shared" si="87"/>
        <v>0.8192090395480226</v>
      </c>
      <c r="AD431" s="15">
        <f t="shared" si="88"/>
        <v>0.75196998123827397</v>
      </c>
      <c r="AE431" s="15">
        <f t="shared" si="89"/>
        <v>2.1178830722200996</v>
      </c>
      <c r="AF431" s="15">
        <f t="shared" si="90"/>
        <v>0.81729200652528544</v>
      </c>
      <c r="AG431" s="15">
        <f t="shared" si="91"/>
        <v>0.94966290391130315</v>
      </c>
      <c r="AH431" s="15">
        <f t="shared" si="92"/>
        <v>6.063540090771558</v>
      </c>
      <c r="AI431" s="15">
        <f t="shared" si="93"/>
        <v>9.0625</v>
      </c>
      <c r="AJ431" s="15">
        <f t="shared" si="94"/>
        <v>4.1303468822115166</v>
      </c>
      <c r="AK431" s="15">
        <f t="shared" si="95"/>
        <v>2.1353220198122371</v>
      </c>
      <c r="AL431" s="15">
        <f t="shared" si="96"/>
        <v>7.063540090771558</v>
      </c>
      <c r="AM431" s="15">
        <f t="shared" si="97"/>
        <v>19.868085106382978</v>
      </c>
      <c r="AN431" s="15">
        <v>433.7</v>
      </c>
      <c r="AO431" s="15">
        <v>36908.199999999997</v>
      </c>
      <c r="AP431" s="3">
        <v>244</v>
      </c>
    </row>
    <row r="432" spans="1:42" x14ac:dyDescent="0.3">
      <c r="A432" s="3" t="s">
        <v>53</v>
      </c>
      <c r="B432" s="3" t="s">
        <v>51</v>
      </c>
      <c r="C432" s="10">
        <v>4</v>
      </c>
      <c r="D432" s="11">
        <v>45068</v>
      </c>
      <c r="E432" s="22">
        <v>44824</v>
      </c>
      <c r="F432" s="13">
        <v>67</v>
      </c>
      <c r="G432" s="14">
        <v>3</v>
      </c>
      <c r="H432" s="3"/>
      <c r="I432" s="3" t="s">
        <v>47</v>
      </c>
      <c r="J432" s="15">
        <v>442833.04399999999</v>
      </c>
      <c r="K432" s="15">
        <v>5811133.2970000003</v>
      </c>
      <c r="L432" s="15">
        <v>1.2176899999999999</v>
      </c>
      <c r="M432" s="15">
        <v>7343.22</v>
      </c>
      <c r="N432" s="15">
        <v>89.417655617999998</v>
      </c>
      <c r="O432" s="29">
        <v>0.21200001239776611</v>
      </c>
      <c r="P432" s="15">
        <v>64.237960000000001</v>
      </c>
      <c r="Q432" s="15">
        <v>26.609079999999999</v>
      </c>
      <c r="R432" s="15">
        <v>9.1529699999999998</v>
      </c>
      <c r="S432" s="15">
        <v>72.056669999999997</v>
      </c>
      <c r="T432" s="15">
        <v>200.55484000000001</v>
      </c>
      <c r="U432" s="15">
        <v>2.1350000000000001E-2</v>
      </c>
      <c r="V432" s="15">
        <v>412</v>
      </c>
      <c r="W432" s="15">
        <v>187</v>
      </c>
      <c r="X432" s="15">
        <v>649</v>
      </c>
      <c r="Y432" s="15">
        <v>4592</v>
      </c>
      <c r="Z432" s="15">
        <f t="shared" si="84"/>
        <v>0.92174094998953759</v>
      </c>
      <c r="AA432" s="15">
        <f t="shared" si="85"/>
        <v>1.8434818999790752</v>
      </c>
      <c r="AB432" s="15">
        <f t="shared" si="86"/>
        <v>0.55263157894736847</v>
      </c>
      <c r="AC432" s="15">
        <f t="shared" si="87"/>
        <v>0.83533173461231014</v>
      </c>
      <c r="AD432" s="15">
        <f t="shared" si="88"/>
        <v>0.75233734020225151</v>
      </c>
      <c r="AE432" s="15">
        <f t="shared" si="89"/>
        <v>2.1842397556428259</v>
      </c>
      <c r="AF432" s="15">
        <f t="shared" si="90"/>
        <v>0.82506800585896634</v>
      </c>
      <c r="AG432" s="15">
        <f t="shared" si="91"/>
        <v>0.9592727495055442</v>
      </c>
      <c r="AH432" s="15">
        <f t="shared" si="92"/>
        <v>6.0755007704160242</v>
      </c>
      <c r="AI432" s="15">
        <f t="shared" si="93"/>
        <v>10.145631067961165</v>
      </c>
      <c r="AJ432" s="15">
        <f t="shared" si="94"/>
        <v>4.6596853791475281</v>
      </c>
      <c r="AK432" s="15">
        <f t="shared" si="95"/>
        <v>2.1379490382166551</v>
      </c>
      <c r="AL432" s="15">
        <f t="shared" si="96"/>
        <v>7.0755007704160242</v>
      </c>
      <c r="AM432" s="15">
        <f t="shared" si="97"/>
        <v>24.55614973262032</v>
      </c>
      <c r="AN432" s="15">
        <v>433.7</v>
      </c>
      <c r="AO432" s="15">
        <v>36908.199999999997</v>
      </c>
      <c r="AP432" s="3">
        <v>244</v>
      </c>
    </row>
    <row r="433" spans="1:42" x14ac:dyDescent="0.3">
      <c r="A433" s="3">
        <v>66</v>
      </c>
      <c r="B433" s="3" t="s">
        <v>61</v>
      </c>
      <c r="C433" s="10">
        <v>2</v>
      </c>
      <c r="D433" s="11">
        <v>45068</v>
      </c>
      <c r="E433" s="22">
        <v>44902</v>
      </c>
      <c r="F433" s="13">
        <v>37</v>
      </c>
      <c r="G433" s="14">
        <v>3</v>
      </c>
      <c r="H433" s="3"/>
      <c r="I433" s="10" t="s">
        <v>43</v>
      </c>
      <c r="J433" s="15">
        <v>441627.73719999997</v>
      </c>
      <c r="K433" s="15">
        <v>5811224.2170000002</v>
      </c>
      <c r="L433" s="15">
        <v>1.8564000000000001</v>
      </c>
      <c r="M433" s="15">
        <v>3821.91</v>
      </c>
      <c r="N433" s="15">
        <v>70.949937239999983</v>
      </c>
      <c r="O433" s="29">
        <v>0.193000003695488</v>
      </c>
      <c r="P433" s="15">
        <v>72.941999999999993</v>
      </c>
      <c r="Q433" s="15">
        <v>19.544830000000001</v>
      </c>
      <c r="R433" s="15">
        <v>7.5131699999999997</v>
      </c>
      <c r="S433" s="15">
        <v>72.747699999999995</v>
      </c>
      <c r="T433" s="15">
        <v>85.59684</v>
      </c>
      <c r="U433" s="15">
        <v>4.8840000000000001E-2</v>
      </c>
      <c r="V433" s="26">
        <v>507</v>
      </c>
      <c r="W433" s="26">
        <v>237</v>
      </c>
      <c r="X433" s="26">
        <v>809</v>
      </c>
      <c r="Y433" s="26">
        <v>5233</v>
      </c>
      <c r="Z433" s="15">
        <f t="shared" si="84"/>
        <v>0.91334552102376598</v>
      </c>
      <c r="AA433" s="15">
        <f t="shared" si="85"/>
        <v>1.826691042047532</v>
      </c>
      <c r="AB433" s="15">
        <f t="shared" si="86"/>
        <v>0.54684512428298282</v>
      </c>
      <c r="AC433" s="15">
        <f t="shared" si="87"/>
        <v>0.82334494773519162</v>
      </c>
      <c r="AD433" s="15">
        <f t="shared" si="88"/>
        <v>0.73220787818603117</v>
      </c>
      <c r="AE433" s="15">
        <f t="shared" si="89"/>
        <v>2.1524091817743156</v>
      </c>
      <c r="AF433" s="15">
        <f t="shared" si="90"/>
        <v>0.80877513711151738</v>
      </c>
      <c r="AG433" s="15">
        <f t="shared" si="91"/>
        <v>0.95470635943729576</v>
      </c>
      <c r="AH433" s="15">
        <f t="shared" si="92"/>
        <v>5.4684796044499384</v>
      </c>
      <c r="AI433" s="15">
        <f t="shared" si="93"/>
        <v>9.3214990138067062</v>
      </c>
      <c r="AJ433" s="15">
        <f t="shared" si="94"/>
        <v>4.3878785004058374</v>
      </c>
      <c r="AK433" s="15">
        <f t="shared" si="95"/>
        <v>2.0010157041057615</v>
      </c>
      <c r="AL433" s="15">
        <f t="shared" si="96"/>
        <v>6.4684796044499384</v>
      </c>
      <c r="AM433" s="15">
        <f t="shared" si="97"/>
        <v>22.080168776371309</v>
      </c>
      <c r="AN433" s="15">
        <v>362.9</v>
      </c>
      <c r="AO433" s="15">
        <v>26676.05</v>
      </c>
      <c r="AP433" s="3">
        <v>166</v>
      </c>
    </row>
    <row r="434" spans="1:42" x14ac:dyDescent="0.3">
      <c r="A434" s="16">
        <v>74</v>
      </c>
      <c r="B434" s="16" t="s">
        <v>51</v>
      </c>
      <c r="C434" s="16">
        <v>4</v>
      </c>
      <c r="D434" s="25">
        <v>45069</v>
      </c>
      <c r="E434" s="22">
        <v>44824</v>
      </c>
      <c r="F434" s="21">
        <v>65</v>
      </c>
      <c r="G434" s="14">
        <v>3</v>
      </c>
      <c r="H434" s="16" t="s">
        <v>54</v>
      </c>
      <c r="I434" s="10" t="s">
        <v>55</v>
      </c>
      <c r="J434" s="20">
        <v>441708.426144114</v>
      </c>
      <c r="K434" s="20">
        <v>5811263.2645493597</v>
      </c>
      <c r="L434" s="20">
        <v>1.3665</v>
      </c>
      <c r="M434" s="20">
        <v>10834.525677651258</v>
      </c>
      <c r="N434" s="20">
        <v>148.05379338510446</v>
      </c>
      <c r="O434" s="29">
        <v>8.3000004291534424E-2</v>
      </c>
      <c r="P434" s="20">
        <v>72.361581900731807</v>
      </c>
      <c r="Q434" s="20">
        <v>20.829833117701799</v>
      </c>
      <c r="R434" s="20">
        <v>6.8085863642792797</v>
      </c>
      <c r="S434" s="20">
        <v>73.024997711181598</v>
      </c>
      <c r="T434" s="20">
        <v>196.17626953125</v>
      </c>
      <c r="U434" s="20">
        <v>4.9599999999999998E-2</v>
      </c>
      <c r="V434" s="15">
        <v>1104</v>
      </c>
      <c r="W434" s="15">
        <v>1089</v>
      </c>
      <c r="X434" s="15">
        <v>1439</v>
      </c>
      <c r="Y434" s="15">
        <v>4202</v>
      </c>
      <c r="Z434" s="15">
        <f t="shared" si="84"/>
        <v>0.58835758835758833</v>
      </c>
      <c r="AA434" s="15">
        <f t="shared" si="85"/>
        <v>1.1767151767151767</v>
      </c>
      <c r="AB434" s="15">
        <f t="shared" si="86"/>
        <v>0.13844936708860758</v>
      </c>
      <c r="AC434" s="15">
        <f t="shared" si="87"/>
        <v>0.58386732001507724</v>
      </c>
      <c r="AD434" s="15">
        <f t="shared" si="88"/>
        <v>0.48980677184896293</v>
      </c>
      <c r="AE434" s="15">
        <f t="shared" si="89"/>
        <v>1.1416982073174309</v>
      </c>
      <c r="AF434" s="15">
        <f t="shared" si="90"/>
        <v>0.5222075222075222</v>
      </c>
      <c r="AG434" s="15">
        <f t="shared" si="91"/>
        <v>0.74081484909493156</v>
      </c>
      <c r="AH434" s="15">
        <f t="shared" si="92"/>
        <v>1.9200833912439195</v>
      </c>
      <c r="AI434" s="15">
        <f t="shared" si="93"/>
        <v>2.806159420289855</v>
      </c>
      <c r="AJ434" s="15">
        <f t="shared" si="94"/>
        <v>1.29686957010745</v>
      </c>
      <c r="AK434" s="15">
        <f t="shared" si="95"/>
        <v>0.969778246583204</v>
      </c>
      <c r="AL434" s="15">
        <f t="shared" si="96"/>
        <v>2.9200833912439195</v>
      </c>
      <c r="AM434" s="15">
        <f t="shared" si="97"/>
        <v>3.8585858585858586</v>
      </c>
      <c r="AN434" s="15">
        <v>442.099999999999</v>
      </c>
      <c r="AO434" s="15">
        <v>37182.800000000003</v>
      </c>
      <c r="AP434" s="3">
        <v>245</v>
      </c>
    </row>
    <row r="435" spans="1:42" x14ac:dyDescent="0.3">
      <c r="A435" s="16">
        <v>74</v>
      </c>
      <c r="B435" s="16" t="s">
        <v>51</v>
      </c>
      <c r="C435" s="16">
        <v>4</v>
      </c>
      <c r="D435" s="25">
        <v>45069</v>
      </c>
      <c r="E435" s="22">
        <v>44824</v>
      </c>
      <c r="F435" s="21">
        <v>65</v>
      </c>
      <c r="G435" s="14">
        <v>3</v>
      </c>
      <c r="H435" s="16" t="s">
        <v>56</v>
      </c>
      <c r="I435" s="10" t="s">
        <v>55</v>
      </c>
      <c r="J435" s="20">
        <v>441703.56870423502</v>
      </c>
      <c r="K435" s="20">
        <v>5811257.6999421101</v>
      </c>
      <c r="L435" s="20">
        <v>1.7269999999999999</v>
      </c>
      <c r="M435" s="20">
        <v>12581.739865544865</v>
      </c>
      <c r="N435" s="20">
        <v>217.28664747795978</v>
      </c>
      <c r="O435" s="29">
        <v>0.1800000071525574</v>
      </c>
      <c r="P435" s="20">
        <v>73.657896479653303</v>
      </c>
      <c r="Q435" s="20">
        <v>19.871592986056299</v>
      </c>
      <c r="R435" s="20">
        <v>6.4705110427849899</v>
      </c>
      <c r="S435" s="20">
        <v>72.694999694824205</v>
      </c>
      <c r="T435" s="20">
        <v>192.68271636962899</v>
      </c>
      <c r="U435" s="20">
        <v>4.5600000000000002E-2</v>
      </c>
      <c r="V435" s="15">
        <v>1043</v>
      </c>
      <c r="W435" s="15">
        <v>990</v>
      </c>
      <c r="X435" s="15">
        <v>1387</v>
      </c>
      <c r="Y435" s="15">
        <v>4342</v>
      </c>
      <c r="Z435" s="15">
        <f t="shared" si="84"/>
        <v>0.62865716429107277</v>
      </c>
      <c r="AA435" s="15">
        <f t="shared" si="85"/>
        <v>1.2573143285821455</v>
      </c>
      <c r="AB435" s="15">
        <f t="shared" si="86"/>
        <v>0.16701724863273032</v>
      </c>
      <c r="AC435" s="15">
        <f t="shared" si="87"/>
        <v>0.61262766945218194</v>
      </c>
      <c r="AD435" s="15">
        <f t="shared" si="88"/>
        <v>0.51579682318031073</v>
      </c>
      <c r="AE435" s="15">
        <f t="shared" si="89"/>
        <v>1.2472094061616312</v>
      </c>
      <c r="AF435" s="15">
        <f t="shared" si="90"/>
        <v>0.55420105026256561</v>
      </c>
      <c r="AG435" s="15">
        <f t="shared" si="91"/>
        <v>0.77197420197717292</v>
      </c>
      <c r="AH435" s="15">
        <f t="shared" si="92"/>
        <v>2.1304974765681326</v>
      </c>
      <c r="AI435" s="15">
        <f t="shared" si="93"/>
        <v>3.1629913710450621</v>
      </c>
      <c r="AJ435" s="15">
        <f t="shared" si="94"/>
        <v>1.4589531374504257</v>
      </c>
      <c r="AK435" s="15">
        <f t="shared" si="95"/>
        <v>1.0482861394712375</v>
      </c>
      <c r="AL435" s="15">
        <f t="shared" si="96"/>
        <v>3.1304974765681326</v>
      </c>
      <c r="AM435" s="15">
        <f t="shared" si="97"/>
        <v>4.3858585858585855</v>
      </c>
      <c r="AN435" s="15">
        <v>442.099999999999</v>
      </c>
      <c r="AO435" s="15">
        <v>37182.800000000003</v>
      </c>
      <c r="AP435" s="3">
        <v>245</v>
      </c>
    </row>
    <row r="436" spans="1:42" x14ac:dyDescent="0.3">
      <c r="A436" s="16">
        <v>74</v>
      </c>
      <c r="B436" s="16" t="s">
        <v>51</v>
      </c>
      <c r="C436" s="16">
        <v>4</v>
      </c>
      <c r="D436" s="25">
        <v>45069</v>
      </c>
      <c r="E436" s="22">
        <v>44824</v>
      </c>
      <c r="F436" s="21">
        <v>65</v>
      </c>
      <c r="G436" s="14">
        <v>3</v>
      </c>
      <c r="H436" s="16" t="s">
        <v>57</v>
      </c>
      <c r="I436" s="10" t="s">
        <v>55</v>
      </c>
      <c r="J436" s="20">
        <v>441698.98167269502</v>
      </c>
      <c r="K436" s="20">
        <v>5811253.0959215704</v>
      </c>
      <c r="L436" s="20">
        <v>1.8875</v>
      </c>
      <c r="M436" s="20">
        <v>10544.086581126436</v>
      </c>
      <c r="N436" s="20">
        <v>199.01963421876147</v>
      </c>
      <c r="O436" s="29">
        <v>0.1800000071525574</v>
      </c>
      <c r="P436" s="20">
        <v>75.0732917028119</v>
      </c>
      <c r="Q436" s="20">
        <v>18.8189419586211</v>
      </c>
      <c r="R436" s="20">
        <v>6.1077675597596697</v>
      </c>
      <c r="S436" s="20">
        <v>72.383333841959598</v>
      </c>
      <c r="T436" s="20">
        <v>195.85491943359401</v>
      </c>
      <c r="U436" s="20">
        <v>4.4699999999999997E-2</v>
      </c>
      <c r="V436" s="15">
        <v>1046</v>
      </c>
      <c r="W436" s="15">
        <v>969</v>
      </c>
      <c r="X436" s="15">
        <v>1351</v>
      </c>
      <c r="Y436" s="15">
        <v>4389</v>
      </c>
      <c r="Z436" s="15">
        <f t="shared" si="84"/>
        <v>0.63829787234042556</v>
      </c>
      <c r="AA436" s="15">
        <f t="shared" si="85"/>
        <v>1.2765957446808511</v>
      </c>
      <c r="AB436" s="15">
        <f t="shared" si="86"/>
        <v>0.1646551724137931</v>
      </c>
      <c r="AC436" s="15">
        <f t="shared" si="87"/>
        <v>0.61508739650413979</v>
      </c>
      <c r="AD436" s="15">
        <f t="shared" si="88"/>
        <v>0.52926829268292686</v>
      </c>
      <c r="AE436" s="15">
        <f t="shared" si="89"/>
        <v>1.2731550419917803</v>
      </c>
      <c r="AF436" s="15">
        <f t="shared" si="90"/>
        <v>0.56700261291526688</v>
      </c>
      <c r="AG436" s="15">
        <f t="shared" si="91"/>
        <v>0.77920117945996026</v>
      </c>
      <c r="AH436" s="15">
        <f t="shared" si="92"/>
        <v>2.2487046632124352</v>
      </c>
      <c r="AI436" s="15">
        <f t="shared" si="93"/>
        <v>3.1959847036328872</v>
      </c>
      <c r="AJ436" s="15">
        <f t="shared" si="94"/>
        <v>1.5009383798227798</v>
      </c>
      <c r="AK436" s="15">
        <f t="shared" si="95"/>
        <v>1.0909482470981755</v>
      </c>
      <c r="AL436" s="15">
        <f t="shared" si="96"/>
        <v>3.2487046632124352</v>
      </c>
      <c r="AM436" s="15">
        <f t="shared" si="97"/>
        <v>4.5294117647058822</v>
      </c>
      <c r="AN436" s="15">
        <v>442.099999999999</v>
      </c>
      <c r="AO436" s="15">
        <v>37182.800000000003</v>
      </c>
      <c r="AP436" s="3">
        <v>245</v>
      </c>
    </row>
    <row r="437" spans="1:42" x14ac:dyDescent="0.3">
      <c r="A437" s="16">
        <v>74</v>
      </c>
      <c r="B437" s="16" t="s">
        <v>51</v>
      </c>
      <c r="C437" s="16">
        <v>4</v>
      </c>
      <c r="D437" s="25">
        <v>45069</v>
      </c>
      <c r="E437" s="22">
        <v>44824</v>
      </c>
      <c r="F437" s="21">
        <v>65</v>
      </c>
      <c r="G437" s="14">
        <v>3</v>
      </c>
      <c r="H437" s="16" t="s">
        <v>58</v>
      </c>
      <c r="I437" s="10" t="s">
        <v>55</v>
      </c>
      <c r="J437" s="20">
        <v>441693.98407351802</v>
      </c>
      <c r="K437" s="20">
        <v>5811245.3737105997</v>
      </c>
      <c r="L437" s="20">
        <v>1.53</v>
      </c>
      <c r="M437" s="20">
        <v>15938.829573733645</v>
      </c>
      <c r="N437" s="20">
        <v>243.86409247812475</v>
      </c>
      <c r="O437" s="29">
        <v>0.2070000171661377</v>
      </c>
      <c r="P437" s="20">
        <v>76.245125495796401</v>
      </c>
      <c r="Q437" s="20">
        <v>17.933292585614701</v>
      </c>
      <c r="R437" s="20">
        <v>5.8215825792459199</v>
      </c>
      <c r="S437" s="20">
        <v>72.099998474121094</v>
      </c>
      <c r="T437" s="20">
        <v>189.05531311035199</v>
      </c>
      <c r="U437" s="20">
        <v>3.3000000000000002E-2</v>
      </c>
      <c r="V437" s="15">
        <v>1010</v>
      </c>
      <c r="W437" s="15">
        <v>912</v>
      </c>
      <c r="X437" s="15">
        <v>1344</v>
      </c>
      <c r="Y437" s="15">
        <v>4532</v>
      </c>
      <c r="Z437" s="15">
        <f t="shared" si="84"/>
        <v>0.6649522409992652</v>
      </c>
      <c r="AA437" s="15">
        <f t="shared" si="85"/>
        <v>1.3299044819985304</v>
      </c>
      <c r="AB437" s="15">
        <f t="shared" si="86"/>
        <v>0.19148936170212766</v>
      </c>
      <c r="AC437" s="15">
        <f t="shared" si="87"/>
        <v>0.6355106459761819</v>
      </c>
      <c r="AD437" s="15">
        <f t="shared" si="88"/>
        <v>0.54254594962559566</v>
      </c>
      <c r="AE437" s="15">
        <f t="shared" si="89"/>
        <v>1.3463655568448929</v>
      </c>
      <c r="AF437" s="15">
        <f t="shared" si="90"/>
        <v>0.58559882439382804</v>
      </c>
      <c r="AG437" s="15">
        <f t="shared" si="91"/>
        <v>0.79874660740642867</v>
      </c>
      <c r="AH437" s="15">
        <f t="shared" si="92"/>
        <v>2.3720238095238093</v>
      </c>
      <c r="AI437" s="15">
        <f t="shared" si="93"/>
        <v>3.4871287128712876</v>
      </c>
      <c r="AJ437" s="15">
        <f t="shared" si="94"/>
        <v>1.6246211138648619</v>
      </c>
      <c r="AK437" s="15">
        <f t="shared" si="95"/>
        <v>1.1344302139279516</v>
      </c>
      <c r="AL437" s="15">
        <f t="shared" si="96"/>
        <v>3.3720238095238093</v>
      </c>
      <c r="AM437" s="15">
        <f t="shared" si="97"/>
        <v>4.9692982456140351</v>
      </c>
      <c r="AN437" s="15">
        <v>442.099999999999</v>
      </c>
      <c r="AO437" s="15">
        <v>37182.800000000003</v>
      </c>
      <c r="AP437" s="3">
        <v>245</v>
      </c>
    </row>
    <row r="438" spans="1:42" x14ac:dyDescent="0.3">
      <c r="A438" s="16">
        <v>74</v>
      </c>
      <c r="B438" s="16" t="s">
        <v>51</v>
      </c>
      <c r="C438" s="16">
        <v>4</v>
      </c>
      <c r="D438" s="25">
        <v>45069</v>
      </c>
      <c r="E438" s="22">
        <v>44824</v>
      </c>
      <c r="F438" s="21">
        <v>65</v>
      </c>
      <c r="G438" s="14">
        <v>3</v>
      </c>
      <c r="H438" s="16" t="s">
        <v>59</v>
      </c>
      <c r="I438" s="10" t="s">
        <v>55</v>
      </c>
      <c r="J438" s="20">
        <v>441691.75426651997</v>
      </c>
      <c r="K438" s="20">
        <v>5811239.6823936896</v>
      </c>
      <c r="L438" s="20">
        <v>1.5960000000000001</v>
      </c>
      <c r="M438" s="20">
        <v>10673.794312662487</v>
      </c>
      <c r="N438" s="20">
        <v>170.35375723009332</v>
      </c>
      <c r="O438" s="29">
        <v>0.2070000171661377</v>
      </c>
      <c r="P438" s="20">
        <v>76.559477513415104</v>
      </c>
      <c r="Q438" s="20">
        <v>17.6839920491995</v>
      </c>
      <c r="R438" s="20">
        <v>5.75652935703142</v>
      </c>
      <c r="S438" s="20">
        <v>71.934997558593807</v>
      </c>
      <c r="T438" s="20">
        <v>178.94920349121099</v>
      </c>
      <c r="U438" s="20">
        <v>2.7799999999999998E-2</v>
      </c>
      <c r="V438" s="15">
        <v>975</v>
      </c>
      <c r="W438" s="15">
        <v>892</v>
      </c>
      <c r="X438" s="15">
        <v>1301</v>
      </c>
      <c r="Y438" s="15">
        <v>4334</v>
      </c>
      <c r="Z438" s="15">
        <f t="shared" si="84"/>
        <v>0.65862992728664371</v>
      </c>
      <c r="AA438" s="15">
        <f t="shared" si="85"/>
        <v>1.3172598545732874</v>
      </c>
      <c r="AB438" s="15">
        <f t="shared" si="86"/>
        <v>0.18650250797993617</v>
      </c>
      <c r="AC438" s="15">
        <f t="shared" si="87"/>
        <v>0.63269919005462427</v>
      </c>
      <c r="AD438" s="15">
        <f t="shared" si="88"/>
        <v>0.53824312333629099</v>
      </c>
      <c r="AE438" s="15">
        <f t="shared" si="89"/>
        <v>1.3287933537169154</v>
      </c>
      <c r="AF438" s="15">
        <f t="shared" si="90"/>
        <v>0.58036739380022961</v>
      </c>
      <c r="AG438" s="15">
        <f t="shared" si="91"/>
        <v>0.7941666513634118</v>
      </c>
      <c r="AH438" s="15">
        <f t="shared" si="92"/>
        <v>2.3312836279784781</v>
      </c>
      <c r="AI438" s="15">
        <f t="shared" si="93"/>
        <v>3.4451282051282055</v>
      </c>
      <c r="AJ438" s="15">
        <f t="shared" si="94"/>
        <v>1.594203418653199</v>
      </c>
      <c r="AK438" s="15">
        <f t="shared" si="95"/>
        <v>1.1201773883211068</v>
      </c>
      <c r="AL438" s="15">
        <f t="shared" si="96"/>
        <v>3.3312836279784781</v>
      </c>
      <c r="AM438" s="15">
        <f t="shared" si="97"/>
        <v>4.8587443946188342</v>
      </c>
      <c r="AN438" s="15">
        <v>442.099999999999</v>
      </c>
      <c r="AO438" s="15">
        <v>37182.800000000003</v>
      </c>
      <c r="AP438" s="3">
        <v>245</v>
      </c>
    </row>
    <row r="439" spans="1:42" x14ac:dyDescent="0.3">
      <c r="A439" s="16">
        <v>74</v>
      </c>
      <c r="B439" s="16" t="s">
        <v>51</v>
      </c>
      <c r="C439" s="16">
        <v>4</v>
      </c>
      <c r="D439" s="25">
        <v>45069</v>
      </c>
      <c r="E439" s="22">
        <v>44824</v>
      </c>
      <c r="F439" s="21">
        <v>65</v>
      </c>
      <c r="G439" s="14">
        <v>3</v>
      </c>
      <c r="H439" s="16" t="s">
        <v>60</v>
      </c>
      <c r="I439" s="10" t="s">
        <v>55</v>
      </c>
      <c r="J439" s="20">
        <v>441688.29912748502</v>
      </c>
      <c r="K439" s="20">
        <v>5811232.9894333202</v>
      </c>
      <c r="L439" s="20">
        <v>1.516</v>
      </c>
      <c r="M439" s="20">
        <v>11520.806419257773</v>
      </c>
      <c r="N439" s="20">
        <v>174.65542531594787</v>
      </c>
      <c r="O439" s="29">
        <v>0.21300001442432401</v>
      </c>
      <c r="P439" s="20">
        <v>77.110514934646005</v>
      </c>
      <c r="Q439" s="20">
        <v>17.264296937178699</v>
      </c>
      <c r="R439" s="20">
        <v>5.6251888446521399</v>
      </c>
      <c r="S439" s="20">
        <v>71.769998550414996</v>
      </c>
      <c r="T439" s="20">
        <v>200.727500915527</v>
      </c>
      <c r="U439" s="20">
        <v>2.2499999999999999E-2</v>
      </c>
      <c r="V439" s="15">
        <v>983</v>
      </c>
      <c r="W439" s="15">
        <v>879</v>
      </c>
      <c r="X439" s="15">
        <v>1292</v>
      </c>
      <c r="Y439" s="15">
        <v>4451</v>
      </c>
      <c r="Z439" s="15">
        <f t="shared" si="84"/>
        <v>0.67016885553470917</v>
      </c>
      <c r="AA439" s="15">
        <f t="shared" si="85"/>
        <v>1.3403377110694183</v>
      </c>
      <c r="AB439" s="15">
        <f t="shared" si="86"/>
        <v>0.190234914785813</v>
      </c>
      <c r="AC439" s="15">
        <f t="shared" si="87"/>
        <v>0.63820390136179606</v>
      </c>
      <c r="AD439" s="15">
        <f t="shared" si="88"/>
        <v>0.55006094375761794</v>
      </c>
      <c r="AE439" s="15">
        <f t="shared" si="89"/>
        <v>1.3609485491343574</v>
      </c>
      <c r="AF439" s="15">
        <f t="shared" si="90"/>
        <v>0.59268292682926826</v>
      </c>
      <c r="AG439" s="15">
        <f t="shared" si="91"/>
        <v>0.80249848408584512</v>
      </c>
      <c r="AH439" s="15">
        <f t="shared" si="92"/>
        <v>2.445046439628483</v>
      </c>
      <c r="AI439" s="15">
        <f t="shared" si="93"/>
        <v>3.5279755849440484</v>
      </c>
      <c r="AJ439" s="15">
        <f t="shared" si="94"/>
        <v>1.6502639330983015</v>
      </c>
      <c r="AK439" s="15">
        <f t="shared" si="95"/>
        <v>1.1597088221244363</v>
      </c>
      <c r="AL439" s="15">
        <f t="shared" si="96"/>
        <v>3.445046439628483</v>
      </c>
      <c r="AM439" s="15">
        <f t="shared" si="97"/>
        <v>5.0637087599544941</v>
      </c>
      <c r="AN439" s="15">
        <v>442.099999999999</v>
      </c>
      <c r="AO439" s="15">
        <v>37182.800000000003</v>
      </c>
      <c r="AP439" s="3">
        <v>245</v>
      </c>
    </row>
    <row r="440" spans="1:42" x14ac:dyDescent="0.3">
      <c r="A440" s="3">
        <v>12</v>
      </c>
      <c r="B440" s="3" t="s">
        <v>61</v>
      </c>
      <c r="C440" s="10">
        <v>2</v>
      </c>
      <c r="D440" s="11">
        <v>45083</v>
      </c>
      <c r="E440" s="22">
        <v>44861</v>
      </c>
      <c r="F440" s="13">
        <v>59</v>
      </c>
      <c r="G440" s="14">
        <v>3</v>
      </c>
      <c r="H440" s="3"/>
      <c r="I440" s="10" t="s">
        <v>43</v>
      </c>
      <c r="J440" s="15">
        <v>441197.3652</v>
      </c>
      <c r="K440" s="15">
        <v>5811032.9270000001</v>
      </c>
      <c r="L440" s="15">
        <v>0.8819300000000001</v>
      </c>
      <c r="M440" s="15">
        <v>10039.623333333329</v>
      </c>
      <c r="N440" s="15">
        <v>88.542450063666678</v>
      </c>
      <c r="O440" s="29">
        <v>0.18800000846385961</v>
      </c>
      <c r="P440" s="15">
        <v>70.385120000000001</v>
      </c>
      <c r="Q440" s="15">
        <v>21.076360000000001</v>
      </c>
      <c r="R440" s="15">
        <v>8.5385100000000005</v>
      </c>
      <c r="S440" s="15">
        <v>81.028080000000003</v>
      </c>
      <c r="T440" s="15">
        <v>153.43932000000001</v>
      </c>
      <c r="U440" s="15">
        <v>2.2349999999999998E-2</v>
      </c>
      <c r="V440" s="15">
        <v>544</v>
      </c>
      <c r="W440" s="15">
        <v>331</v>
      </c>
      <c r="X440" s="15">
        <v>763.00000000000011</v>
      </c>
      <c r="Y440" s="15">
        <v>5114</v>
      </c>
      <c r="Z440" s="15">
        <f t="shared" si="84"/>
        <v>0.87842056932966028</v>
      </c>
      <c r="AA440" s="15">
        <f t="shared" si="85"/>
        <v>1.7568411386593206</v>
      </c>
      <c r="AB440" s="15">
        <f t="shared" si="86"/>
        <v>0.39488117001828166</v>
      </c>
      <c r="AC440" s="15">
        <f t="shared" si="87"/>
        <v>0.807705903145988</v>
      </c>
      <c r="AD440" s="15">
        <f t="shared" si="88"/>
        <v>0.74034371277862854</v>
      </c>
      <c r="AE440" s="15">
        <f t="shared" si="89"/>
        <v>2.0234710799742786</v>
      </c>
      <c r="AF440" s="15">
        <f t="shared" si="90"/>
        <v>0.79908172635445363</v>
      </c>
      <c r="AG440" s="15">
        <f t="shared" si="91"/>
        <v>0.93526979466150806</v>
      </c>
      <c r="AH440" s="15">
        <f t="shared" si="92"/>
        <v>5.7024901703800772</v>
      </c>
      <c r="AI440" s="15">
        <f t="shared" si="93"/>
        <v>8.4007352941176467</v>
      </c>
      <c r="AJ440" s="15">
        <f t="shared" si="94"/>
        <v>3.5627671715595581</v>
      </c>
      <c r="AK440" s="15">
        <f t="shared" si="95"/>
        <v>2.0547025927911857</v>
      </c>
      <c r="AL440" s="15">
        <f t="shared" si="96"/>
        <v>6.7024901703800772</v>
      </c>
      <c r="AM440" s="15">
        <f t="shared" si="97"/>
        <v>15.450151057401813</v>
      </c>
      <c r="AN440" s="15">
        <v>400.5</v>
      </c>
      <c r="AO440" s="15">
        <v>38131.550000000003</v>
      </c>
      <c r="AP440" s="3">
        <v>222</v>
      </c>
    </row>
    <row r="441" spans="1:42" x14ac:dyDescent="0.3">
      <c r="A441" s="3">
        <v>40</v>
      </c>
      <c r="B441" s="3" t="s">
        <v>61</v>
      </c>
      <c r="C441" s="10">
        <v>2</v>
      </c>
      <c r="D441" s="11">
        <v>45083</v>
      </c>
      <c r="E441" s="22">
        <v>44861</v>
      </c>
      <c r="F441" s="13">
        <v>59</v>
      </c>
      <c r="G441" s="14">
        <v>3</v>
      </c>
      <c r="H441" s="3"/>
      <c r="I441" s="10" t="s">
        <v>43</v>
      </c>
      <c r="J441" s="15">
        <v>441429.90470000001</v>
      </c>
      <c r="K441" s="15">
        <v>5811056.5719999997</v>
      </c>
      <c r="L441" s="15">
        <v>1.07016</v>
      </c>
      <c r="M441" s="15">
        <v>10790.126666666671</v>
      </c>
      <c r="N441" s="15">
        <v>115.47161953600001</v>
      </c>
      <c r="O441" s="29">
        <v>0.18700000643730161</v>
      </c>
      <c r="P441" s="15">
        <v>72.018649999999994</v>
      </c>
      <c r="Q441" s="15">
        <v>20.102930000000001</v>
      </c>
      <c r="R441" s="15">
        <v>7.8784200000000002</v>
      </c>
      <c r="S441" s="15">
        <v>74.000280000000004</v>
      </c>
      <c r="T441" s="15">
        <v>163.61268999999999</v>
      </c>
      <c r="U441" s="15">
        <v>2.214E-2</v>
      </c>
      <c r="V441" s="15">
        <v>635</v>
      </c>
      <c r="W441" s="15">
        <v>449</v>
      </c>
      <c r="X441" s="15">
        <v>937</v>
      </c>
      <c r="Y441" s="15">
        <v>4777</v>
      </c>
      <c r="Z441" s="15">
        <f t="shared" si="84"/>
        <v>0.82816685801760426</v>
      </c>
      <c r="AA441" s="15">
        <f t="shared" si="85"/>
        <v>1.6563337160352085</v>
      </c>
      <c r="AB441" s="15">
        <f t="shared" si="86"/>
        <v>0.35209235209235207</v>
      </c>
      <c r="AC441" s="15">
        <f t="shared" si="87"/>
        <v>0.76533628972653367</v>
      </c>
      <c r="AD441" s="15">
        <f t="shared" si="88"/>
        <v>0.67203360168008397</v>
      </c>
      <c r="AE441" s="15">
        <f t="shared" si="89"/>
        <v>1.8478038117357742</v>
      </c>
      <c r="AF441" s="15">
        <f t="shared" si="90"/>
        <v>0.7347876004592423</v>
      </c>
      <c r="AG441" s="15">
        <f t="shared" si="91"/>
        <v>0.9059990407395162</v>
      </c>
      <c r="AH441" s="15">
        <f t="shared" si="92"/>
        <v>4.0981856990394876</v>
      </c>
      <c r="AI441" s="15">
        <f t="shared" si="93"/>
        <v>6.5228346456692909</v>
      </c>
      <c r="AJ441" s="15">
        <f t="shared" si="94"/>
        <v>2.8253963442723564</v>
      </c>
      <c r="AK441" s="15">
        <f t="shared" si="95"/>
        <v>1.6595537037647561</v>
      </c>
      <c r="AL441" s="15">
        <f t="shared" si="96"/>
        <v>5.0981856990394876</v>
      </c>
      <c r="AM441" s="15">
        <f t="shared" si="97"/>
        <v>10.639198218262806</v>
      </c>
      <c r="AN441" s="15">
        <v>400.5</v>
      </c>
      <c r="AO441" s="15">
        <v>38131.550000000003</v>
      </c>
      <c r="AP441" s="3">
        <v>222</v>
      </c>
    </row>
    <row r="442" spans="1:42" x14ac:dyDescent="0.3">
      <c r="A442" s="3" t="s">
        <v>63</v>
      </c>
      <c r="B442" s="3" t="s">
        <v>61</v>
      </c>
      <c r="C442" s="10">
        <v>2</v>
      </c>
      <c r="D442" s="11">
        <v>45083</v>
      </c>
      <c r="E442" s="22">
        <v>44861</v>
      </c>
      <c r="F442" s="13">
        <v>59</v>
      </c>
      <c r="G442" s="14">
        <v>3</v>
      </c>
      <c r="H442" s="3"/>
      <c r="I442" s="3" t="s">
        <v>45</v>
      </c>
      <c r="J442" s="15">
        <v>441820.86</v>
      </c>
      <c r="K442" s="15">
        <v>5811587.693</v>
      </c>
      <c r="L442" s="15">
        <v>1.3324400000000001</v>
      </c>
      <c r="M442" s="15">
        <v>10858.046666666671</v>
      </c>
      <c r="N442" s="15">
        <v>144.67695700533329</v>
      </c>
      <c r="O442" s="29">
        <v>0.2100000083446503</v>
      </c>
      <c r="P442" s="15">
        <v>75.048540000000003</v>
      </c>
      <c r="Q442" s="15">
        <v>20.11947</v>
      </c>
      <c r="R442" s="15">
        <v>4.8319900000000002</v>
      </c>
      <c r="S442" s="15">
        <v>76.773820000000001</v>
      </c>
      <c r="T442" s="15">
        <v>4.4028200000000002</v>
      </c>
      <c r="U442" s="15">
        <v>1.6289999999999999E-2</v>
      </c>
      <c r="V442" s="15">
        <v>588</v>
      </c>
      <c r="W442" s="15">
        <v>414</v>
      </c>
      <c r="X442" s="15">
        <v>750</v>
      </c>
      <c r="Y442" s="15">
        <v>4951</v>
      </c>
      <c r="Z442" s="15">
        <f t="shared" si="84"/>
        <v>0.84566635601118356</v>
      </c>
      <c r="AA442" s="15">
        <f t="shared" si="85"/>
        <v>1.6913327120223671</v>
      </c>
      <c r="AB442" s="15">
        <f t="shared" si="86"/>
        <v>0.28865979381443296</v>
      </c>
      <c r="AC442" s="15">
        <f t="shared" si="87"/>
        <v>0.78768730817837151</v>
      </c>
      <c r="AD442" s="15">
        <f t="shared" si="88"/>
        <v>0.73688826521662865</v>
      </c>
      <c r="AE442" s="15">
        <f t="shared" si="89"/>
        <v>1.9077132669537136</v>
      </c>
      <c r="AF442" s="15">
        <f t="shared" si="90"/>
        <v>0.78303821062441747</v>
      </c>
      <c r="AG442" s="15">
        <f t="shared" si="91"/>
        <v>0.91637278997131943</v>
      </c>
      <c r="AH442" s="15">
        <f t="shared" si="92"/>
        <v>5.6013333333333337</v>
      </c>
      <c r="AI442" s="15">
        <f t="shared" si="93"/>
        <v>7.4200680272108848</v>
      </c>
      <c r="AJ442" s="15">
        <f t="shared" si="94"/>
        <v>3.0442740491035405</v>
      </c>
      <c r="AK442" s="15">
        <f t="shared" si="95"/>
        <v>2.0316389450146097</v>
      </c>
      <c r="AL442" s="15">
        <f t="shared" si="96"/>
        <v>6.6013333333333337</v>
      </c>
      <c r="AM442" s="15">
        <f t="shared" si="97"/>
        <v>11.958937198067632</v>
      </c>
      <c r="AN442" s="15">
        <v>400.5</v>
      </c>
      <c r="AO442" s="15">
        <v>38131.550000000003</v>
      </c>
      <c r="AP442" s="3">
        <v>222</v>
      </c>
    </row>
    <row r="443" spans="1:42" x14ac:dyDescent="0.3">
      <c r="A443" s="3" t="s">
        <v>64</v>
      </c>
      <c r="B443" s="3" t="s">
        <v>61</v>
      </c>
      <c r="C443" s="10">
        <v>2</v>
      </c>
      <c r="D443" s="11">
        <v>45083</v>
      </c>
      <c r="E443" s="22">
        <v>44861</v>
      </c>
      <c r="F443" s="13">
        <v>59</v>
      </c>
      <c r="G443" s="14">
        <v>3</v>
      </c>
      <c r="H443" s="3"/>
      <c r="I443" s="3" t="s">
        <v>47</v>
      </c>
      <c r="J443" s="15">
        <v>441854.99070000002</v>
      </c>
      <c r="K443" s="15">
        <v>5811599.9639999997</v>
      </c>
      <c r="L443" s="15">
        <v>1.44306</v>
      </c>
      <c r="M443" s="15">
        <v>11915.83666666667</v>
      </c>
      <c r="N443" s="15">
        <v>171.95267260200001</v>
      </c>
      <c r="O443" s="29">
        <v>0.21200001239776611</v>
      </c>
      <c r="P443" s="15">
        <v>74.019000000000005</v>
      </c>
      <c r="Q443" s="15">
        <v>20.703759999999999</v>
      </c>
      <c r="R443" s="15">
        <v>5.2772399999999999</v>
      </c>
      <c r="S443" s="15">
        <v>76.377160000000003</v>
      </c>
      <c r="T443" s="15">
        <v>4.38842</v>
      </c>
      <c r="U443" s="15">
        <v>1.6299999999999999E-2</v>
      </c>
      <c r="V443" s="15">
        <v>592</v>
      </c>
      <c r="W443" s="15">
        <v>388.99999999999994</v>
      </c>
      <c r="X443" s="15">
        <v>782</v>
      </c>
      <c r="Y443" s="15">
        <v>5177.0000000000009</v>
      </c>
      <c r="Z443" s="15">
        <f t="shared" si="84"/>
        <v>0.86022278117139783</v>
      </c>
      <c r="AA443" s="15">
        <f t="shared" si="85"/>
        <v>1.7204455623427957</v>
      </c>
      <c r="AB443" s="15">
        <f t="shared" si="86"/>
        <v>0.3356105892399659</v>
      </c>
      <c r="AC443" s="15">
        <f t="shared" si="87"/>
        <v>0.79476512393829091</v>
      </c>
      <c r="AD443" s="15">
        <f t="shared" si="88"/>
        <v>0.7375398556804833</v>
      </c>
      <c r="AE443" s="15">
        <f t="shared" si="89"/>
        <v>1.9585705870803065</v>
      </c>
      <c r="AF443" s="15">
        <f t="shared" si="90"/>
        <v>0.7896155228171039</v>
      </c>
      <c r="AG443" s="15">
        <f t="shared" si="91"/>
        <v>0.92485324514927925</v>
      </c>
      <c r="AH443" s="15">
        <f t="shared" si="92"/>
        <v>5.6202046035805635</v>
      </c>
      <c r="AI443" s="15">
        <f t="shared" si="93"/>
        <v>7.7449324324324333</v>
      </c>
      <c r="AJ443" s="15">
        <f t="shared" si="94"/>
        <v>3.2539265093338603</v>
      </c>
      <c r="AK443" s="15">
        <f t="shared" si="95"/>
        <v>2.0359579789916089</v>
      </c>
      <c r="AL443" s="15">
        <f t="shared" si="96"/>
        <v>6.6202046035805635</v>
      </c>
      <c r="AM443" s="15">
        <f t="shared" si="97"/>
        <v>13.308483290488436</v>
      </c>
      <c r="AN443" s="15">
        <v>400.5</v>
      </c>
      <c r="AO443" s="15">
        <v>38131.550000000003</v>
      </c>
      <c r="AP443" s="3">
        <v>222</v>
      </c>
    </row>
    <row r="444" spans="1:42" x14ac:dyDescent="0.3">
      <c r="A444" s="3">
        <v>66</v>
      </c>
      <c r="B444" s="3" t="s">
        <v>61</v>
      </c>
      <c r="C444" s="10">
        <v>2</v>
      </c>
      <c r="D444" s="11">
        <v>45083</v>
      </c>
      <c r="E444" s="22">
        <v>44902</v>
      </c>
      <c r="F444" s="13">
        <v>55</v>
      </c>
      <c r="G444" s="14">
        <v>3</v>
      </c>
      <c r="H444" s="3"/>
      <c r="I444" s="10" t="s">
        <v>43</v>
      </c>
      <c r="J444" s="15">
        <v>441626.6998</v>
      </c>
      <c r="K444" s="15">
        <v>5811224.4079999998</v>
      </c>
      <c r="L444" s="15">
        <v>0.93288000000000015</v>
      </c>
      <c r="M444" s="15">
        <v>8448.34</v>
      </c>
      <c r="N444" s="15">
        <v>78.81287419200001</v>
      </c>
      <c r="O444" s="29">
        <v>0.17500001192092901</v>
      </c>
      <c r="P444" s="15">
        <v>72.761629999999997</v>
      </c>
      <c r="Q444" s="15">
        <v>19.654299999999999</v>
      </c>
      <c r="R444" s="15">
        <v>7.5840699999999996</v>
      </c>
      <c r="S444" s="15">
        <v>72.747699999999995</v>
      </c>
      <c r="T444" s="15">
        <v>88.361850000000004</v>
      </c>
      <c r="U444" s="15">
        <v>4.3729999999999998E-2</v>
      </c>
      <c r="V444" s="15">
        <v>588</v>
      </c>
      <c r="W444" s="15">
        <v>445</v>
      </c>
      <c r="X444" s="15">
        <v>909</v>
      </c>
      <c r="Y444" s="15">
        <v>4564</v>
      </c>
      <c r="Z444" s="15">
        <f t="shared" si="84"/>
        <v>0.82231982431623074</v>
      </c>
      <c r="AA444" s="15">
        <f t="shared" si="85"/>
        <v>1.6446396486324615</v>
      </c>
      <c r="AB444" s="15">
        <f t="shared" si="86"/>
        <v>0.34268833087149186</v>
      </c>
      <c r="AC444" s="15">
        <f t="shared" si="87"/>
        <v>0.77173913043478259</v>
      </c>
      <c r="AD444" s="15">
        <f t="shared" si="88"/>
        <v>0.66782386259820936</v>
      </c>
      <c r="AE444" s="15">
        <f t="shared" si="89"/>
        <v>1.8280667495118055</v>
      </c>
      <c r="AF444" s="15">
        <f t="shared" si="90"/>
        <v>0.72968656418446798</v>
      </c>
      <c r="AG444" s="15">
        <f t="shared" si="91"/>
        <v>0.90248816791427089</v>
      </c>
      <c r="AH444" s="15">
        <f t="shared" si="92"/>
        <v>4.0209020902090211</v>
      </c>
      <c r="AI444" s="15">
        <f t="shared" si="93"/>
        <v>6.7619047619047619</v>
      </c>
      <c r="AJ444" s="15">
        <f t="shared" si="94"/>
        <v>2.7589019784415023</v>
      </c>
      <c r="AK444" s="15">
        <f t="shared" si="95"/>
        <v>1.6386745756899392</v>
      </c>
      <c r="AL444" s="15">
        <f t="shared" si="96"/>
        <v>5.0209020902090211</v>
      </c>
      <c r="AM444" s="15">
        <f t="shared" si="97"/>
        <v>10.256179775280899</v>
      </c>
      <c r="AN444" s="15">
        <v>371.3</v>
      </c>
      <c r="AO444" s="15">
        <v>34917.5</v>
      </c>
      <c r="AP444" s="3">
        <v>181</v>
      </c>
    </row>
    <row r="445" spans="1:42" x14ac:dyDescent="0.3">
      <c r="A445" s="3">
        <v>68</v>
      </c>
      <c r="B445" s="3" t="s">
        <v>69</v>
      </c>
      <c r="C445" s="10">
        <v>5</v>
      </c>
      <c r="D445" s="11">
        <v>45083</v>
      </c>
      <c r="E445" s="22">
        <v>45040</v>
      </c>
      <c r="F445" s="13">
        <v>31</v>
      </c>
      <c r="G445" s="14">
        <v>3</v>
      </c>
      <c r="H445" s="3"/>
      <c r="I445" s="10" t="s">
        <v>43</v>
      </c>
      <c r="J445" s="15">
        <v>441625.9056</v>
      </c>
      <c r="K445" s="15">
        <v>5811079.3289999999</v>
      </c>
      <c r="L445" s="15">
        <v>2.8159800000000001</v>
      </c>
      <c r="M445" s="15">
        <v>492.8413333333333</v>
      </c>
      <c r="N445" s="15">
        <v>13.8783133784</v>
      </c>
      <c r="O445" s="29">
        <v>4.5000001788139343E-2</v>
      </c>
      <c r="P445" s="15">
        <v>80.65813</v>
      </c>
      <c r="Q445" s="15">
        <v>14.65352</v>
      </c>
      <c r="R445" s="15">
        <v>4.6883499999999998</v>
      </c>
      <c r="S445" s="15">
        <v>71.317959999999999</v>
      </c>
      <c r="T445" s="15">
        <v>119.47313</v>
      </c>
      <c r="U445" s="15">
        <v>3.3000000000000002E-2</v>
      </c>
      <c r="V445" s="15">
        <v>1046</v>
      </c>
      <c r="W445" s="15">
        <v>1081</v>
      </c>
      <c r="X445" s="15">
        <v>1658</v>
      </c>
      <c r="Y445" s="15">
        <v>3300</v>
      </c>
      <c r="Z445" s="15">
        <f t="shared" si="84"/>
        <v>0.50650536407212965</v>
      </c>
      <c r="AA445" s="15">
        <f t="shared" si="85"/>
        <v>1.0130107281442593</v>
      </c>
      <c r="AB445" s="15">
        <f t="shared" si="86"/>
        <v>0.21066082511865644</v>
      </c>
      <c r="AC445" s="15">
        <f t="shared" si="87"/>
        <v>0.51863782788771284</v>
      </c>
      <c r="AD445" s="15">
        <f t="shared" si="88"/>
        <v>0.33118192819685355</v>
      </c>
      <c r="AE445" s="15">
        <f t="shared" si="89"/>
        <v>0.94098788886250295</v>
      </c>
      <c r="AF445" s="15">
        <f t="shared" si="90"/>
        <v>0.37480027391006621</v>
      </c>
      <c r="AG445" s="15">
        <f t="shared" si="91"/>
        <v>0.67239086645622592</v>
      </c>
      <c r="AH445" s="15">
        <f t="shared" si="92"/>
        <v>0.99034981905910735</v>
      </c>
      <c r="AI445" s="15">
        <f t="shared" si="93"/>
        <v>2.1548757170172084</v>
      </c>
      <c r="AJ445" s="15">
        <f t="shared" si="94"/>
        <v>1.0196657425486753</v>
      </c>
      <c r="AK445" s="15">
        <f t="shared" si="95"/>
        <v>0.57270058727523598</v>
      </c>
      <c r="AL445" s="15">
        <f t="shared" si="96"/>
        <v>1.9903498190591074</v>
      </c>
      <c r="AM445" s="15">
        <f t="shared" si="97"/>
        <v>3.0527289546716005</v>
      </c>
      <c r="AN445" s="15">
        <v>19.399999999999999</v>
      </c>
      <c r="AO445" s="15">
        <v>20130.2</v>
      </c>
      <c r="AP445" s="3">
        <v>43</v>
      </c>
    </row>
    <row r="446" spans="1:42" x14ac:dyDescent="0.3">
      <c r="A446" s="3">
        <v>90</v>
      </c>
      <c r="B446" s="3" t="s">
        <v>69</v>
      </c>
      <c r="C446" s="10">
        <v>5</v>
      </c>
      <c r="D446" s="11">
        <v>45083</v>
      </c>
      <c r="E446" s="22">
        <v>45040</v>
      </c>
      <c r="F446" s="13">
        <v>31</v>
      </c>
      <c r="G446" s="14">
        <v>3</v>
      </c>
      <c r="H446" s="3"/>
      <c r="I446" s="10" t="s">
        <v>43</v>
      </c>
      <c r="J446" s="15">
        <v>441853.8713</v>
      </c>
      <c r="K446" s="15">
        <v>5811175.4850000003</v>
      </c>
      <c r="L446" s="15">
        <v>2.9896099999999999</v>
      </c>
      <c r="M446" s="15">
        <v>637.45666666666671</v>
      </c>
      <c r="N446" s="15">
        <v>19.057468252333329</v>
      </c>
      <c r="O446" s="29">
        <v>3.0000001192092899E-2</v>
      </c>
      <c r="P446" s="15">
        <v>80.13091</v>
      </c>
      <c r="Q446" s="15">
        <v>15.001060000000001</v>
      </c>
      <c r="R446" s="15">
        <v>4.8680300000000001</v>
      </c>
      <c r="S446" s="15">
        <v>70.375609999999995</v>
      </c>
      <c r="T446" s="15">
        <v>255.94833</v>
      </c>
      <c r="U446" s="15">
        <v>1.03E-2</v>
      </c>
      <c r="V446" s="15">
        <v>1083</v>
      </c>
      <c r="W446" s="15">
        <v>1046</v>
      </c>
      <c r="X446" s="15">
        <v>1766</v>
      </c>
      <c r="Y446" s="15">
        <v>3496</v>
      </c>
      <c r="Z446" s="15">
        <f t="shared" si="84"/>
        <v>0.53940995156318805</v>
      </c>
      <c r="AA446" s="15">
        <f t="shared" si="85"/>
        <v>1.0788199031263761</v>
      </c>
      <c r="AB446" s="15">
        <f t="shared" si="86"/>
        <v>0.25604551920341395</v>
      </c>
      <c r="AC446" s="15">
        <f t="shared" si="87"/>
        <v>0.52697095435684649</v>
      </c>
      <c r="AD446" s="15">
        <f t="shared" si="88"/>
        <v>0.32877232991258076</v>
      </c>
      <c r="AE446" s="15">
        <f t="shared" si="89"/>
        <v>1.0195758564437194</v>
      </c>
      <c r="AF446" s="15">
        <f t="shared" si="90"/>
        <v>0.38088947600176132</v>
      </c>
      <c r="AG446" s="15">
        <f t="shared" si="91"/>
        <v>0.70077092519522921</v>
      </c>
      <c r="AH446" s="15">
        <f t="shared" si="92"/>
        <v>0.97961494903737267</v>
      </c>
      <c r="AI446" s="15">
        <f t="shared" si="93"/>
        <v>2.2280701754385963</v>
      </c>
      <c r="AJ446" s="15">
        <f t="shared" si="94"/>
        <v>1.1240268284266008</v>
      </c>
      <c r="AK446" s="15">
        <f t="shared" si="95"/>
        <v>0.56751236921516612</v>
      </c>
      <c r="AL446" s="15">
        <f t="shared" si="96"/>
        <v>1.9796149490373727</v>
      </c>
      <c r="AM446" s="15">
        <f t="shared" si="97"/>
        <v>3.3422562141491396</v>
      </c>
      <c r="AN446" s="15">
        <v>19.399999999999999</v>
      </c>
      <c r="AO446" s="15">
        <v>20130.2</v>
      </c>
      <c r="AP446" s="3">
        <v>43</v>
      </c>
    </row>
    <row r="447" spans="1:42" x14ac:dyDescent="0.3">
      <c r="A447" s="3">
        <v>110</v>
      </c>
      <c r="B447" s="3" t="s">
        <v>69</v>
      </c>
      <c r="C447" s="10">
        <v>5</v>
      </c>
      <c r="D447" s="11">
        <v>45083</v>
      </c>
      <c r="E447" s="22">
        <v>45040</v>
      </c>
      <c r="F447" s="13">
        <v>31</v>
      </c>
      <c r="G447" s="14">
        <v>3</v>
      </c>
      <c r="H447" s="3"/>
      <c r="I447" s="10" t="s">
        <v>43</v>
      </c>
      <c r="J447" s="15">
        <v>442104.55839999998</v>
      </c>
      <c r="K447" s="15">
        <v>5811348.6279999996</v>
      </c>
      <c r="L447" s="15">
        <v>3.31053</v>
      </c>
      <c r="M447" s="15">
        <v>509.2093333333334</v>
      </c>
      <c r="N447" s="15">
        <v>16.857527742799999</v>
      </c>
      <c r="O447" s="29">
        <v>4.5000001788139343E-2</v>
      </c>
      <c r="P447" s="15">
        <v>80.602140000000006</v>
      </c>
      <c r="Q447" s="15">
        <v>14.690530000000001</v>
      </c>
      <c r="R447" s="15">
        <v>4.7073299999999998</v>
      </c>
      <c r="S447" s="15">
        <v>69.963489999999993</v>
      </c>
      <c r="T447" s="15">
        <v>238.23850999999999</v>
      </c>
      <c r="U447" s="15">
        <v>3.0859999999999999E-2</v>
      </c>
      <c r="V447" s="15">
        <v>992</v>
      </c>
      <c r="W447" s="15">
        <v>985</v>
      </c>
      <c r="X447" s="15">
        <v>1543</v>
      </c>
      <c r="Y447" s="15">
        <v>3108</v>
      </c>
      <c r="Z447" s="15">
        <f t="shared" si="84"/>
        <v>0.51869044710481305</v>
      </c>
      <c r="AA447" s="15">
        <f t="shared" si="85"/>
        <v>1.0373808942096261</v>
      </c>
      <c r="AB447" s="15">
        <f t="shared" si="86"/>
        <v>0.22072784810126583</v>
      </c>
      <c r="AC447" s="15">
        <f t="shared" si="87"/>
        <v>0.51609756097560977</v>
      </c>
      <c r="AD447" s="15">
        <f t="shared" si="88"/>
        <v>0.33648677703719632</v>
      </c>
      <c r="AE447" s="15">
        <f t="shared" si="89"/>
        <v>0.9697606431573178</v>
      </c>
      <c r="AF447" s="15">
        <f t="shared" si="90"/>
        <v>0.38236012704617639</v>
      </c>
      <c r="AG447" s="15">
        <f t="shared" si="91"/>
        <v>0.68304110425469844</v>
      </c>
      <c r="AH447" s="15">
        <f t="shared" si="92"/>
        <v>1.0142579390797146</v>
      </c>
      <c r="AI447" s="15">
        <f t="shared" si="93"/>
        <v>2.1330645161290325</v>
      </c>
      <c r="AJ447" s="15">
        <f t="shared" si="94"/>
        <v>1.0573311000008239</v>
      </c>
      <c r="AK447" s="15">
        <f t="shared" si="95"/>
        <v>0.58419550238368156</v>
      </c>
      <c r="AL447" s="15">
        <f t="shared" si="96"/>
        <v>2.0142579390797146</v>
      </c>
      <c r="AM447" s="15">
        <f t="shared" si="97"/>
        <v>3.1553299492385789</v>
      </c>
      <c r="AN447" s="15">
        <v>19.399999999999999</v>
      </c>
      <c r="AO447" s="15">
        <v>20130.2</v>
      </c>
      <c r="AP447" s="3">
        <v>43</v>
      </c>
    </row>
    <row r="448" spans="1:42" x14ac:dyDescent="0.3">
      <c r="A448" s="3" t="s">
        <v>71</v>
      </c>
      <c r="B448" s="3" t="s">
        <v>69</v>
      </c>
      <c r="C448" s="10">
        <v>5</v>
      </c>
      <c r="D448" s="11">
        <v>45083</v>
      </c>
      <c r="E448" s="22">
        <v>45040</v>
      </c>
      <c r="F448" s="13">
        <v>31</v>
      </c>
      <c r="G448" s="14">
        <v>3</v>
      </c>
      <c r="H448" s="3"/>
      <c r="I448" s="3" t="s">
        <v>45</v>
      </c>
      <c r="J448" s="15">
        <v>439156.76</v>
      </c>
      <c r="K448" s="15">
        <v>5811692.0619999999</v>
      </c>
      <c r="L448" s="15">
        <v>4.4819100000000001</v>
      </c>
      <c r="M448" s="15">
        <v>370.048</v>
      </c>
      <c r="N448" s="15">
        <v>16.585218316799999</v>
      </c>
      <c r="O448" s="29">
        <v>1.00000011920929E-2</v>
      </c>
      <c r="P448" s="15">
        <v>79.227909999999994</v>
      </c>
      <c r="Q448" s="15">
        <v>14.17014</v>
      </c>
      <c r="R448" s="15">
        <v>6.6019600000000001</v>
      </c>
      <c r="S448" s="15">
        <v>77.80368</v>
      </c>
      <c r="T448" s="15">
        <v>52.97043</v>
      </c>
      <c r="U448" s="15">
        <v>8.8999999999999996E-2</v>
      </c>
      <c r="V448" s="15">
        <v>1400.0000000000002</v>
      </c>
      <c r="W448" s="15">
        <v>1666.9999999999998</v>
      </c>
      <c r="X448" s="15">
        <v>2039</v>
      </c>
      <c r="Y448" s="15">
        <v>3026</v>
      </c>
      <c r="Z448" s="15">
        <f t="shared" si="84"/>
        <v>0.28958022586831456</v>
      </c>
      <c r="AA448" s="15">
        <f t="shared" si="85"/>
        <v>0.57916045173662911</v>
      </c>
      <c r="AB448" s="15">
        <f t="shared" si="86"/>
        <v>0.10037776578521324</v>
      </c>
      <c r="AC448" s="15">
        <f t="shared" si="87"/>
        <v>0.36737460460912785</v>
      </c>
      <c r="AD448" s="15">
        <f t="shared" si="88"/>
        <v>0.19486673247778874</v>
      </c>
      <c r="AE448" s="15">
        <f t="shared" si="89"/>
        <v>0.48343720652266725</v>
      </c>
      <c r="AF448" s="15">
        <f t="shared" si="90"/>
        <v>0.2103132324738973</v>
      </c>
      <c r="AG448" s="15">
        <f t="shared" si="91"/>
        <v>0.44906685297200966</v>
      </c>
      <c r="AH448" s="15">
        <f t="shared" si="92"/>
        <v>0.4840608141245708</v>
      </c>
      <c r="AI448" s="15">
        <f t="shared" si="93"/>
        <v>1.161428571428571</v>
      </c>
      <c r="AJ448" s="15">
        <f t="shared" si="94"/>
        <v>0.4858770429572169</v>
      </c>
      <c r="AK448" s="15">
        <f t="shared" si="95"/>
        <v>0.30712757800137935</v>
      </c>
      <c r="AL448" s="15">
        <f t="shared" si="96"/>
        <v>1.4840608141245708</v>
      </c>
      <c r="AM448" s="15">
        <f t="shared" si="97"/>
        <v>1.8152369526094783</v>
      </c>
      <c r="AN448" s="15">
        <v>19.399999999999999</v>
      </c>
      <c r="AO448" s="15">
        <v>20130.2</v>
      </c>
      <c r="AP448" s="3">
        <v>43</v>
      </c>
    </row>
    <row r="449" spans="1:42" x14ac:dyDescent="0.3">
      <c r="A449" s="3" t="s">
        <v>72</v>
      </c>
      <c r="B449" s="3" t="s">
        <v>69</v>
      </c>
      <c r="C449" s="10">
        <v>5</v>
      </c>
      <c r="D449" s="11">
        <v>45083</v>
      </c>
      <c r="E449" s="22">
        <v>45040</v>
      </c>
      <c r="F449" s="13">
        <v>31</v>
      </c>
      <c r="G449" s="14">
        <v>3</v>
      </c>
      <c r="H449" s="3"/>
      <c r="I449" s="3" t="s">
        <v>47</v>
      </c>
      <c r="J449" s="15">
        <v>439162.54550000001</v>
      </c>
      <c r="K449" s="15">
        <v>5811656.0279999999</v>
      </c>
      <c r="L449" s="15">
        <v>3.4633699999999998</v>
      </c>
      <c r="M449" s="15">
        <v>644.02133333333347</v>
      </c>
      <c r="N449" s="15">
        <v>22.304841652266671</v>
      </c>
      <c r="O449" s="29">
        <v>3.0000001192092899E-2</v>
      </c>
      <c r="P449" s="15">
        <v>81.327250000000006</v>
      </c>
      <c r="Q449" s="15">
        <v>11.676489999999999</v>
      </c>
      <c r="R449" s="15">
        <v>6.99627</v>
      </c>
      <c r="S449" s="15">
        <v>80.229479999999995</v>
      </c>
      <c r="T449" s="15">
        <v>29.427630000000001</v>
      </c>
      <c r="U449" s="15">
        <v>0.11146</v>
      </c>
      <c r="V449" s="15">
        <v>1184</v>
      </c>
      <c r="W449" s="15">
        <v>1288</v>
      </c>
      <c r="X449" s="15">
        <v>1756</v>
      </c>
      <c r="Y449" s="15">
        <v>3089</v>
      </c>
      <c r="Z449" s="15">
        <f t="shared" si="84"/>
        <v>0.41146904272332646</v>
      </c>
      <c r="AA449" s="15">
        <f t="shared" si="85"/>
        <v>0.82293808544665292</v>
      </c>
      <c r="AB449" s="15">
        <f t="shared" si="86"/>
        <v>0.15374507227332457</v>
      </c>
      <c r="AC449" s="15">
        <f t="shared" si="87"/>
        <v>0.44582260706763399</v>
      </c>
      <c r="AD449" s="15">
        <f t="shared" si="88"/>
        <v>0.27512899896800824</v>
      </c>
      <c r="AE449" s="15">
        <f t="shared" si="89"/>
        <v>0.72841843007830198</v>
      </c>
      <c r="AF449" s="15">
        <f t="shared" si="90"/>
        <v>0.3045464930317569</v>
      </c>
      <c r="AG449" s="15">
        <f t="shared" si="91"/>
        <v>0.58299723025902495</v>
      </c>
      <c r="AH449" s="15">
        <f t="shared" si="92"/>
        <v>0.75911161731207288</v>
      </c>
      <c r="AI449" s="15">
        <f t="shared" si="93"/>
        <v>1.6089527027027026</v>
      </c>
      <c r="AJ449" s="15">
        <f t="shared" si="94"/>
        <v>0.75852082372152807</v>
      </c>
      <c r="AK449" s="15">
        <f t="shared" si="95"/>
        <v>0.45700505399399732</v>
      </c>
      <c r="AL449" s="15">
        <f t="shared" si="96"/>
        <v>1.7591116173120729</v>
      </c>
      <c r="AM449" s="15">
        <f t="shared" si="97"/>
        <v>2.3982919254658386</v>
      </c>
      <c r="AN449" s="15">
        <v>19.399999999999999</v>
      </c>
      <c r="AO449" s="15">
        <v>20130.2</v>
      </c>
      <c r="AP449" s="3">
        <v>43</v>
      </c>
    </row>
    <row r="450" spans="1:42" x14ac:dyDescent="0.3">
      <c r="A450" s="3">
        <v>13</v>
      </c>
      <c r="B450" s="3" t="s">
        <v>74</v>
      </c>
      <c r="C450" s="10">
        <v>6</v>
      </c>
      <c r="D450" s="11">
        <v>45083</v>
      </c>
      <c r="E450" s="22">
        <v>45055</v>
      </c>
      <c r="F450" s="13">
        <v>16</v>
      </c>
      <c r="G450" s="14">
        <v>3</v>
      </c>
      <c r="H450" s="3"/>
      <c r="I450" s="10" t="s">
        <v>43</v>
      </c>
      <c r="J450" s="15">
        <v>441225.40490000002</v>
      </c>
      <c r="K450" s="15">
        <v>5810961.8909999998</v>
      </c>
      <c r="L450" s="15">
        <v>4.0706600000000002</v>
      </c>
      <c r="M450" s="15">
        <v>105.72648888888889</v>
      </c>
      <c r="N450" s="15">
        <v>4.303765892604444</v>
      </c>
      <c r="O450" s="29">
        <v>0.25900000000000001</v>
      </c>
      <c r="P450" s="15">
        <v>72.360010000000003</v>
      </c>
      <c r="Q450" s="15">
        <v>19.897269999999999</v>
      </c>
      <c r="R450" s="15">
        <v>7.7427200000000003</v>
      </c>
      <c r="S450" s="15">
        <v>78.632930000000002</v>
      </c>
      <c r="T450" s="15">
        <v>166.82565</v>
      </c>
      <c r="U450" s="15">
        <v>6.0249999999999998E-2</v>
      </c>
      <c r="V450" s="15">
        <v>1355</v>
      </c>
      <c r="W450" s="15">
        <v>1660</v>
      </c>
      <c r="X450" s="15">
        <v>1962</v>
      </c>
      <c r="Y450" s="15">
        <v>2588</v>
      </c>
      <c r="Z450" s="15">
        <f t="shared" ref="Z450:Z485" si="98">(Y450-W450)/(Y450+W450)</f>
        <v>0.2184557438794727</v>
      </c>
      <c r="AA450" s="15">
        <f t="shared" ref="AA450:AA485" si="99">(Y450-W450)/((Y450+W450)*0.5)</f>
        <v>0.43691148775894539</v>
      </c>
      <c r="AB450" s="15">
        <f t="shared" ref="AB450:AB485" si="100">(X450-W450)/(X450+W450)</f>
        <v>8.337934842628382E-2</v>
      </c>
      <c r="AC450" s="15">
        <f t="shared" ref="AC450:AC485" si="101">(Y450-V450)/(Y450+V450)</f>
        <v>0.3127060613745879</v>
      </c>
      <c r="AD450" s="15">
        <f t="shared" ref="AD450:AD485" si="102">(Y450-X450)/(Y450+X450)</f>
        <v>0.13758241758241757</v>
      </c>
      <c r="AE450" s="15">
        <f t="shared" ref="AE450:AE485" si="103">2.5*((Y450-W450)/(Y450+(2.4*W450)+1))</f>
        <v>0.35295907500380341</v>
      </c>
      <c r="AF450" s="15">
        <f t="shared" ref="AF450:AF485" si="104">(Y450-X450)/(Y450+W450)</f>
        <v>0.14736346516007534</v>
      </c>
      <c r="AG450" s="15">
        <f t="shared" ref="AG450:AG485" si="105">(2*Y450+1-SQRT((2*Y450+1)^2- 8*(Y450-W450)))/2</f>
        <v>0.35853361915314963</v>
      </c>
      <c r="AH450" s="15">
        <f t="shared" ref="AH450:AH485" si="106">(Y450/X450)-1</f>
        <v>0.31906218144750254</v>
      </c>
      <c r="AI450" s="15">
        <f t="shared" ref="AI450:AI485" si="107">(Y450/V450)-1</f>
        <v>0.90996309963099642</v>
      </c>
      <c r="AJ450" s="15">
        <f t="shared" ref="AJ450:AJ485" si="108">((Y450/W450)-1)/SQRT((Y450/W450)+1)</f>
        <v>0.34946338408961791</v>
      </c>
      <c r="AK450" s="15">
        <f t="shared" ref="AK450:AK485" si="109">((Y450/X450)-1)/SQRT((Y450/X450)+1)</f>
        <v>0.20951693555096537</v>
      </c>
      <c r="AL450" s="15">
        <f t="shared" ref="AL450:AL485" si="110">Y450/X450</f>
        <v>1.3190621814475025</v>
      </c>
      <c r="AM450" s="15">
        <f t="shared" ref="AM450:AM485" si="111">Y450/W450</f>
        <v>1.5590361445783132</v>
      </c>
      <c r="AN450" s="15">
        <v>8.7999999999999901</v>
      </c>
      <c r="AO450" s="15">
        <v>14763.4</v>
      </c>
      <c r="AP450" s="3">
        <v>28</v>
      </c>
    </row>
    <row r="451" spans="1:42" x14ac:dyDescent="0.3">
      <c r="A451" s="3">
        <v>60</v>
      </c>
      <c r="B451" s="3" t="s">
        <v>74</v>
      </c>
      <c r="C451" s="10">
        <v>6</v>
      </c>
      <c r="D451" s="11">
        <v>45083</v>
      </c>
      <c r="E451" s="22">
        <v>45055</v>
      </c>
      <c r="F451" s="13">
        <v>16</v>
      </c>
      <c r="G451" s="14">
        <v>3</v>
      </c>
      <c r="H451" s="3"/>
      <c r="I451" s="10" t="s">
        <v>43</v>
      </c>
      <c r="J451" s="15">
        <v>441581.15830000001</v>
      </c>
      <c r="K451" s="15">
        <v>5811001.8459999999</v>
      </c>
      <c r="L451" s="15">
        <v>3.6758799999999998</v>
      </c>
      <c r="M451" s="15">
        <v>83.179555555555567</v>
      </c>
      <c r="N451" s="15">
        <v>3.057580646755556</v>
      </c>
      <c r="O451" s="29">
        <v>0.104</v>
      </c>
      <c r="P451" s="15">
        <v>80.632419999999996</v>
      </c>
      <c r="Q451" s="15">
        <v>14.67052</v>
      </c>
      <c r="R451" s="15">
        <v>4.6970599999999996</v>
      </c>
      <c r="S451" s="15">
        <v>71.868319999999997</v>
      </c>
      <c r="T451" s="15">
        <v>357.71413999999999</v>
      </c>
      <c r="U451" s="15">
        <v>3.1260000000000003E-2</v>
      </c>
      <c r="V451" s="15">
        <v>1293</v>
      </c>
      <c r="W451" s="15">
        <v>1600</v>
      </c>
      <c r="X451" s="15">
        <v>1911</v>
      </c>
      <c r="Y451" s="15">
        <v>2541</v>
      </c>
      <c r="Z451" s="15">
        <f t="shared" si="98"/>
        <v>0.22723979715044676</v>
      </c>
      <c r="AA451" s="15">
        <f t="shared" si="99"/>
        <v>0.45447959430089352</v>
      </c>
      <c r="AB451" s="15">
        <f t="shared" si="100"/>
        <v>8.857875249216747E-2</v>
      </c>
      <c r="AC451" s="15">
        <f t="shared" si="101"/>
        <v>0.32550860719874802</v>
      </c>
      <c r="AD451" s="15">
        <f t="shared" si="102"/>
        <v>0.14150943396226415</v>
      </c>
      <c r="AE451" s="15">
        <f t="shared" si="103"/>
        <v>0.36861485427765595</v>
      </c>
      <c r="AF451" s="15">
        <f t="shared" si="104"/>
        <v>0.15213716493600579</v>
      </c>
      <c r="AG451" s="15">
        <f t="shared" si="105"/>
        <v>0.37028076093702111</v>
      </c>
      <c r="AH451" s="15">
        <f t="shared" si="106"/>
        <v>0.32967032967032961</v>
      </c>
      <c r="AI451" s="15">
        <f t="shared" si="107"/>
        <v>0.96519721577726214</v>
      </c>
      <c r="AJ451" s="15">
        <f t="shared" si="108"/>
        <v>0.36557544460631725</v>
      </c>
      <c r="AK451" s="15">
        <f t="shared" si="109"/>
        <v>0.21598949452647312</v>
      </c>
      <c r="AL451" s="15">
        <f t="shared" si="110"/>
        <v>1.3296703296703296</v>
      </c>
      <c r="AM451" s="15">
        <f t="shared" si="111"/>
        <v>1.588125</v>
      </c>
      <c r="AN451" s="15">
        <v>8.7999999999999901</v>
      </c>
      <c r="AO451" s="15">
        <v>14763.4</v>
      </c>
      <c r="AP451" s="3">
        <v>28</v>
      </c>
    </row>
    <row r="452" spans="1:42" x14ac:dyDescent="0.3">
      <c r="A452" s="3">
        <v>81</v>
      </c>
      <c r="B452" s="3" t="s">
        <v>74</v>
      </c>
      <c r="C452" s="10">
        <v>6</v>
      </c>
      <c r="D452" s="11">
        <v>45083</v>
      </c>
      <c r="E452" s="22">
        <v>45055</v>
      </c>
      <c r="F452" s="13">
        <v>16</v>
      </c>
      <c r="G452" s="14">
        <v>3</v>
      </c>
      <c r="H452" s="3"/>
      <c r="I452" s="10" t="s">
        <v>43</v>
      </c>
      <c r="J452" s="15">
        <v>441767.42119999998</v>
      </c>
      <c r="K452" s="15">
        <v>5811310.7640000004</v>
      </c>
      <c r="L452" s="15">
        <v>4.1030300000000004</v>
      </c>
      <c r="M452" s="15">
        <v>82.483111111111114</v>
      </c>
      <c r="N452" s="15">
        <v>3.3843067938222222</v>
      </c>
      <c r="O452" s="29">
        <v>0.26800000000000002</v>
      </c>
      <c r="P452" s="15">
        <v>71.992959999999997</v>
      </c>
      <c r="Q452" s="15">
        <v>20.118379999999998</v>
      </c>
      <c r="R452" s="15">
        <v>7.8886599999999998</v>
      </c>
      <c r="S452" s="15">
        <v>74.34554</v>
      </c>
      <c r="T452" s="15">
        <v>129.80485999999999</v>
      </c>
      <c r="U452" s="15">
        <v>3.9030000000000002E-2</v>
      </c>
      <c r="V452" s="15">
        <v>1511</v>
      </c>
      <c r="W452" s="15">
        <v>1835</v>
      </c>
      <c r="X452" s="15">
        <v>2216</v>
      </c>
      <c r="Y452" s="15">
        <v>3010</v>
      </c>
      <c r="Z452" s="15">
        <f t="shared" si="98"/>
        <v>0.24251805985552116</v>
      </c>
      <c r="AA452" s="15">
        <f t="shared" si="99"/>
        <v>0.48503611971104232</v>
      </c>
      <c r="AB452" s="15">
        <f t="shared" si="100"/>
        <v>9.4050851641569982E-2</v>
      </c>
      <c r="AC452" s="15">
        <f t="shared" si="101"/>
        <v>0.33156381331563811</v>
      </c>
      <c r="AD452" s="15">
        <f t="shared" si="102"/>
        <v>0.15193264446995791</v>
      </c>
      <c r="AE452" s="15">
        <f t="shared" si="103"/>
        <v>0.39615643964935943</v>
      </c>
      <c r="AF452" s="15">
        <f t="shared" si="104"/>
        <v>0.16388028895768833</v>
      </c>
      <c r="AG452" s="15">
        <f t="shared" si="105"/>
        <v>0.39032591833938568</v>
      </c>
      <c r="AH452" s="15">
        <f t="shared" si="106"/>
        <v>0.35830324909747291</v>
      </c>
      <c r="AI452" s="15">
        <f t="shared" si="107"/>
        <v>0.99205823957643946</v>
      </c>
      <c r="AJ452" s="15">
        <f t="shared" si="108"/>
        <v>0.39406960776720262</v>
      </c>
      <c r="AK452" s="15">
        <f t="shared" si="109"/>
        <v>0.23331943801911817</v>
      </c>
      <c r="AL452" s="15">
        <f t="shared" si="110"/>
        <v>1.3583032490974729</v>
      </c>
      <c r="AM452" s="15">
        <f t="shared" si="111"/>
        <v>1.6403269754768393</v>
      </c>
      <c r="AN452" s="15">
        <v>8.7999999999999901</v>
      </c>
      <c r="AO452" s="15">
        <v>14763.4</v>
      </c>
      <c r="AP452" s="3">
        <v>28</v>
      </c>
    </row>
    <row r="453" spans="1:42" x14ac:dyDescent="0.3">
      <c r="A453" s="3">
        <v>96</v>
      </c>
      <c r="B453" s="3" t="s">
        <v>74</v>
      </c>
      <c r="C453" s="10">
        <v>6</v>
      </c>
      <c r="D453" s="11">
        <v>45083</v>
      </c>
      <c r="E453" s="22">
        <v>45055</v>
      </c>
      <c r="F453" s="13">
        <v>16</v>
      </c>
      <c r="G453" s="14">
        <v>3</v>
      </c>
      <c r="H453" s="3"/>
      <c r="I453" s="10" t="s">
        <v>43</v>
      </c>
      <c r="J453" s="15">
        <v>441925.71110000001</v>
      </c>
      <c r="K453" s="15">
        <v>5811183.682</v>
      </c>
      <c r="L453" s="15">
        <v>3.8564600000000002</v>
      </c>
      <c r="M453" s="15">
        <v>61.281333333333329</v>
      </c>
      <c r="N453" s="15">
        <v>2.3632901074666668</v>
      </c>
      <c r="O453" s="29">
        <v>5.1999999999999998E-2</v>
      </c>
      <c r="P453" s="15">
        <v>79.286249999999995</v>
      </c>
      <c r="Q453" s="15">
        <v>15.55364</v>
      </c>
      <c r="R453" s="15">
        <v>5.1600999999999999</v>
      </c>
      <c r="S453" s="15">
        <v>70.099040000000002</v>
      </c>
      <c r="T453" s="15">
        <v>0</v>
      </c>
      <c r="U453" s="15">
        <v>0</v>
      </c>
      <c r="V453" s="15">
        <v>1152</v>
      </c>
      <c r="W453" s="15">
        <v>1461</v>
      </c>
      <c r="X453" s="15">
        <v>1915</v>
      </c>
      <c r="Y453" s="15">
        <v>2797</v>
      </c>
      <c r="Z453" s="15">
        <f t="shared" si="98"/>
        <v>0.3137623297322687</v>
      </c>
      <c r="AA453" s="15">
        <f t="shared" si="99"/>
        <v>0.62752465946453739</v>
      </c>
      <c r="AB453" s="15">
        <f t="shared" si="100"/>
        <v>0.13447867298578198</v>
      </c>
      <c r="AC453" s="15">
        <f t="shared" si="101"/>
        <v>0.4165611547227146</v>
      </c>
      <c r="AD453" s="15">
        <f t="shared" si="102"/>
        <v>0.18718166383701187</v>
      </c>
      <c r="AE453" s="15">
        <f t="shared" si="103"/>
        <v>0.52978871898991187</v>
      </c>
      <c r="AF453" s="15">
        <f t="shared" si="104"/>
        <v>0.20713950211366838</v>
      </c>
      <c r="AG453" s="15">
        <f t="shared" si="105"/>
        <v>0.47761002883635228</v>
      </c>
      <c r="AH453" s="15">
        <f t="shared" si="106"/>
        <v>0.46057441253263698</v>
      </c>
      <c r="AI453" s="15">
        <f t="shared" si="107"/>
        <v>1.4279513888888888</v>
      </c>
      <c r="AJ453" s="15">
        <f t="shared" si="108"/>
        <v>0.53564680848258994</v>
      </c>
      <c r="AK453" s="15">
        <f t="shared" si="109"/>
        <v>0.29361724210034612</v>
      </c>
      <c r="AL453" s="15">
        <f t="shared" si="110"/>
        <v>1.460574412532637</v>
      </c>
      <c r="AM453" s="15">
        <f t="shared" si="111"/>
        <v>1.9144421629021218</v>
      </c>
      <c r="AN453" s="15">
        <v>8.7999999999999901</v>
      </c>
      <c r="AO453" s="15">
        <v>14763.4</v>
      </c>
      <c r="AP453" s="3">
        <v>28</v>
      </c>
    </row>
    <row r="454" spans="1:42" x14ac:dyDescent="0.3">
      <c r="A454" s="3">
        <v>105</v>
      </c>
      <c r="B454" s="3" t="s">
        <v>74</v>
      </c>
      <c r="C454" s="10">
        <v>6</v>
      </c>
      <c r="D454" s="11">
        <v>45083</v>
      </c>
      <c r="E454" s="22">
        <v>45055</v>
      </c>
      <c r="F454" s="13">
        <v>16</v>
      </c>
      <c r="G454" s="14">
        <v>3</v>
      </c>
      <c r="H454" s="3"/>
      <c r="I454" s="10" t="s">
        <v>43</v>
      </c>
      <c r="J454" s="15">
        <v>442034.92940000002</v>
      </c>
      <c r="K454" s="15">
        <v>5811340.2570000002</v>
      </c>
      <c r="L454" s="15">
        <v>4.5087299999999999</v>
      </c>
      <c r="M454" s="15">
        <v>139.41688888888891</v>
      </c>
      <c r="N454" s="15">
        <v>6.2859310943999986</v>
      </c>
      <c r="O454" s="29">
        <v>0.108</v>
      </c>
      <c r="P454" s="15">
        <v>79.974040000000002</v>
      </c>
      <c r="Q454" s="15">
        <v>15.10407</v>
      </c>
      <c r="R454" s="15">
        <v>4.9218799999999998</v>
      </c>
      <c r="S454" s="15">
        <v>70.575649999999996</v>
      </c>
      <c r="T454" s="15">
        <v>167.90566999999999</v>
      </c>
      <c r="U454" s="15">
        <v>3.5770000000000003E-2</v>
      </c>
      <c r="V454" s="15">
        <v>1202</v>
      </c>
      <c r="W454" s="15">
        <v>1506</v>
      </c>
      <c r="X454" s="15">
        <v>1874</v>
      </c>
      <c r="Y454" s="15">
        <v>2507</v>
      </c>
      <c r="Z454" s="15">
        <f t="shared" si="98"/>
        <v>0.24943932220284076</v>
      </c>
      <c r="AA454" s="15">
        <f t="shared" si="99"/>
        <v>0.49887864440568153</v>
      </c>
      <c r="AB454" s="15">
        <f t="shared" si="100"/>
        <v>0.10887573964497041</v>
      </c>
      <c r="AC454" s="15">
        <f t="shared" si="101"/>
        <v>0.35184685899164198</v>
      </c>
      <c r="AD454" s="15">
        <f t="shared" si="102"/>
        <v>0.14448755991782697</v>
      </c>
      <c r="AE454" s="15">
        <f t="shared" si="103"/>
        <v>0.40874493662615968</v>
      </c>
      <c r="AF454" s="15">
        <f t="shared" si="104"/>
        <v>0.15773735360079741</v>
      </c>
      <c r="AG454" s="15">
        <f t="shared" si="105"/>
        <v>0.3992341750599735</v>
      </c>
      <c r="AH454" s="15">
        <f t="shared" si="106"/>
        <v>0.33778014941302037</v>
      </c>
      <c r="AI454" s="15">
        <f t="shared" si="107"/>
        <v>1.0856905158069883</v>
      </c>
      <c r="AJ454" s="15">
        <f t="shared" si="108"/>
        <v>0.40718053783116309</v>
      </c>
      <c r="AK454" s="15">
        <f t="shared" si="109"/>
        <v>0.22091860396391777</v>
      </c>
      <c r="AL454" s="15">
        <f t="shared" si="110"/>
        <v>1.3377801494130204</v>
      </c>
      <c r="AM454" s="15">
        <f t="shared" si="111"/>
        <v>1.6646746347941568</v>
      </c>
      <c r="AN454" s="15">
        <v>8.7999999999999901</v>
      </c>
      <c r="AO454" s="15">
        <v>14763.4</v>
      </c>
      <c r="AP454" s="3">
        <v>28</v>
      </c>
    </row>
    <row r="455" spans="1:42" x14ac:dyDescent="0.3">
      <c r="A455" s="3" t="s">
        <v>75</v>
      </c>
      <c r="B455" s="3" t="s">
        <v>74</v>
      </c>
      <c r="C455" s="10">
        <v>6</v>
      </c>
      <c r="D455" s="11">
        <v>45083</v>
      </c>
      <c r="E455" s="22">
        <v>45055</v>
      </c>
      <c r="F455" s="13">
        <v>16</v>
      </c>
      <c r="G455" s="14">
        <v>3</v>
      </c>
      <c r="H455" s="3"/>
      <c r="I455" s="3" t="s">
        <v>45</v>
      </c>
      <c r="J455" s="15">
        <v>442315.33980000002</v>
      </c>
      <c r="K455" s="15">
        <v>5810116.5970000001</v>
      </c>
      <c r="L455" s="15">
        <v>3.5888300000000002</v>
      </c>
      <c r="M455" s="15">
        <v>103.3382222222222</v>
      </c>
      <c r="N455" s="15">
        <v>3.7086331205777778</v>
      </c>
      <c r="O455" s="29">
        <v>0.29099999999999998</v>
      </c>
      <c r="P455" s="15">
        <v>68.115179999999995</v>
      </c>
      <c r="Q455" s="15">
        <v>24.616589999999999</v>
      </c>
      <c r="R455" s="15">
        <v>7.26823</v>
      </c>
      <c r="S455" s="15">
        <v>66.624740000000003</v>
      </c>
      <c r="T455" s="15">
        <v>287.24032999999997</v>
      </c>
      <c r="U455" s="15">
        <v>3.7929999999999998E-2</v>
      </c>
      <c r="V455" s="15">
        <v>1546</v>
      </c>
      <c r="W455" s="15">
        <v>1921</v>
      </c>
      <c r="X455" s="15">
        <v>2290</v>
      </c>
      <c r="Y455" s="15">
        <v>2922</v>
      </c>
      <c r="Z455" s="15">
        <f t="shared" si="98"/>
        <v>0.20669006813958291</v>
      </c>
      <c r="AA455" s="15">
        <f t="shared" si="99"/>
        <v>0.41338013627916581</v>
      </c>
      <c r="AB455" s="15">
        <f t="shared" si="100"/>
        <v>8.7627641890287336E-2</v>
      </c>
      <c r="AC455" s="15">
        <f t="shared" si="101"/>
        <v>0.30796777081468218</v>
      </c>
      <c r="AD455" s="15">
        <f t="shared" si="102"/>
        <v>0.12125863392171911</v>
      </c>
      <c r="AE455" s="15">
        <f t="shared" si="103"/>
        <v>0.33218732577587812</v>
      </c>
      <c r="AF455" s="15">
        <f t="shared" si="104"/>
        <v>0.1304976254387776</v>
      </c>
      <c r="AG455" s="15">
        <f t="shared" si="105"/>
        <v>0.34253504367097776</v>
      </c>
      <c r="AH455" s="15">
        <f t="shared" si="106"/>
        <v>0.27598253275109164</v>
      </c>
      <c r="AI455" s="15">
        <f t="shared" si="107"/>
        <v>0.89003880983182415</v>
      </c>
      <c r="AJ455" s="15">
        <f t="shared" si="108"/>
        <v>0.32818079333162747</v>
      </c>
      <c r="AK455" s="15">
        <f t="shared" si="109"/>
        <v>0.18293513852634619</v>
      </c>
      <c r="AL455" s="15">
        <f t="shared" si="110"/>
        <v>1.2759825327510916</v>
      </c>
      <c r="AM455" s="15">
        <f t="shared" si="111"/>
        <v>1.5210827693909421</v>
      </c>
      <c r="AN455" s="15">
        <v>8.7999999999999901</v>
      </c>
      <c r="AO455" s="15">
        <v>14763.4</v>
      </c>
      <c r="AP455" s="3">
        <v>28</v>
      </c>
    </row>
    <row r="456" spans="1:42" x14ac:dyDescent="0.3">
      <c r="A456" s="3" t="s">
        <v>76</v>
      </c>
      <c r="B456" s="3" t="s">
        <v>74</v>
      </c>
      <c r="C456" s="10">
        <v>6</v>
      </c>
      <c r="D456" s="11">
        <v>45083</v>
      </c>
      <c r="E456" s="22">
        <v>45055</v>
      </c>
      <c r="F456" s="13">
        <v>16</v>
      </c>
      <c r="G456" s="14">
        <v>3</v>
      </c>
      <c r="H456" s="3"/>
      <c r="I456" s="3" t="s">
        <v>47</v>
      </c>
      <c r="J456" s="15">
        <v>442341.1189</v>
      </c>
      <c r="K456" s="15">
        <v>5810091.3880000003</v>
      </c>
      <c r="L456" s="15">
        <v>3.89615</v>
      </c>
      <c r="M456" s="15">
        <v>132.26666666666671</v>
      </c>
      <c r="N456" s="15">
        <v>5.1533077333333326</v>
      </c>
      <c r="O456" s="29">
        <v>0.28699999999999998</v>
      </c>
      <c r="P456" s="15">
        <v>67.651290000000003</v>
      </c>
      <c r="Q456" s="15">
        <v>24.469069999999999</v>
      </c>
      <c r="R456" s="15">
        <v>7.8796400000000002</v>
      </c>
      <c r="S456" s="15">
        <v>66.862129999999993</v>
      </c>
      <c r="T456" s="15">
        <v>95.707989999999995</v>
      </c>
      <c r="U456" s="15">
        <v>2.511E-2</v>
      </c>
      <c r="V456" s="15">
        <v>1447</v>
      </c>
      <c r="W456" s="15">
        <v>1776</v>
      </c>
      <c r="X456" s="15">
        <v>2051</v>
      </c>
      <c r="Y456" s="15">
        <v>2575</v>
      </c>
      <c r="Z456" s="15">
        <f t="shared" si="98"/>
        <v>0.18363594575959549</v>
      </c>
      <c r="AA456" s="15">
        <f t="shared" si="99"/>
        <v>0.36727189151919098</v>
      </c>
      <c r="AB456" s="15">
        <f t="shared" si="100"/>
        <v>7.1857852103475311E-2</v>
      </c>
      <c r="AC456" s="15">
        <f t="shared" si="101"/>
        <v>0.28045748383888613</v>
      </c>
      <c r="AD456" s="15">
        <f t="shared" si="102"/>
        <v>0.11327280587980977</v>
      </c>
      <c r="AE456" s="15">
        <f t="shared" si="103"/>
        <v>0.29210049134300425</v>
      </c>
      <c r="AF456" s="15">
        <f t="shared" si="104"/>
        <v>0.12043208457825787</v>
      </c>
      <c r="AG456" s="15">
        <f t="shared" si="105"/>
        <v>0.31024970974203825</v>
      </c>
      <c r="AH456" s="15">
        <f t="shared" si="106"/>
        <v>0.25548512920526578</v>
      </c>
      <c r="AI456" s="15">
        <f t="shared" si="107"/>
        <v>0.77954388389771934</v>
      </c>
      <c r="AJ456" s="15">
        <f t="shared" si="108"/>
        <v>0.28742911451033698</v>
      </c>
      <c r="AK456" s="15">
        <f t="shared" si="109"/>
        <v>0.17011618807640322</v>
      </c>
      <c r="AL456" s="15">
        <f t="shared" si="110"/>
        <v>1.2554851292052658</v>
      </c>
      <c r="AM456" s="15">
        <f t="shared" si="111"/>
        <v>1.4498873873873874</v>
      </c>
      <c r="AN456" s="15">
        <v>8.7999999999999901</v>
      </c>
      <c r="AO456" s="15">
        <v>14763.4</v>
      </c>
      <c r="AP456" s="3">
        <v>28</v>
      </c>
    </row>
    <row r="457" spans="1:42" x14ac:dyDescent="0.3">
      <c r="A457" s="3" t="s">
        <v>77</v>
      </c>
      <c r="B457" s="3" t="s">
        <v>74</v>
      </c>
      <c r="C457" s="10">
        <v>6</v>
      </c>
      <c r="D457" s="11">
        <v>45083</v>
      </c>
      <c r="E457" s="22">
        <v>45055</v>
      </c>
      <c r="F457" s="13">
        <v>16</v>
      </c>
      <c r="G457" s="14">
        <v>3</v>
      </c>
      <c r="H457" s="3"/>
      <c r="I457" s="3" t="s">
        <v>45</v>
      </c>
      <c r="J457" s="15">
        <v>443022.81790000002</v>
      </c>
      <c r="K457" s="15">
        <v>5810195.8320000004</v>
      </c>
      <c r="L457" s="15">
        <v>4.2241499999999998</v>
      </c>
      <c r="M457" s="15">
        <v>186.6062222222223</v>
      </c>
      <c r="N457" s="15">
        <v>7.8825267360000026</v>
      </c>
      <c r="O457" s="29">
        <v>5.6000000000000001E-2</v>
      </c>
      <c r="P457" s="15">
        <v>74.045140000000004</v>
      </c>
      <c r="Q457" s="15">
        <v>21.70092</v>
      </c>
      <c r="R457" s="15">
        <v>4.2539400000000001</v>
      </c>
      <c r="S457" s="15">
        <v>58.70044</v>
      </c>
      <c r="T457" s="15">
        <v>241.69765000000001</v>
      </c>
      <c r="U457" s="15">
        <v>1.8450000000000001E-2</v>
      </c>
      <c r="V457" s="15">
        <v>1377</v>
      </c>
      <c r="W457" s="15">
        <v>1708</v>
      </c>
      <c r="X457" s="15">
        <v>2053</v>
      </c>
      <c r="Y457" s="15">
        <v>2879</v>
      </c>
      <c r="Z457" s="15">
        <f t="shared" si="98"/>
        <v>0.25528667974711139</v>
      </c>
      <c r="AA457" s="15">
        <f t="shared" si="99"/>
        <v>0.51057335949422278</v>
      </c>
      <c r="AB457" s="15">
        <f t="shared" si="100"/>
        <v>9.173092262696092E-2</v>
      </c>
      <c r="AC457" s="15">
        <f t="shared" si="101"/>
        <v>0.35291353383458646</v>
      </c>
      <c r="AD457" s="15">
        <f t="shared" si="102"/>
        <v>0.16747769667477697</v>
      </c>
      <c r="AE457" s="15">
        <f t="shared" si="103"/>
        <v>0.41946068317285651</v>
      </c>
      <c r="AF457" s="15">
        <f t="shared" si="104"/>
        <v>0.18007412252016569</v>
      </c>
      <c r="AG457" s="15">
        <f t="shared" si="105"/>
        <v>0.40669654490011453</v>
      </c>
      <c r="AH457" s="15">
        <f t="shared" si="106"/>
        <v>0.40233804188991718</v>
      </c>
      <c r="AI457" s="15">
        <f t="shared" si="107"/>
        <v>1.0907770515613655</v>
      </c>
      <c r="AJ457" s="15">
        <f t="shared" si="108"/>
        <v>0.41835849483586152</v>
      </c>
      <c r="AK457" s="15">
        <f t="shared" si="109"/>
        <v>0.25958167990126585</v>
      </c>
      <c r="AL457" s="15">
        <f t="shared" si="110"/>
        <v>1.4023380418899172</v>
      </c>
      <c r="AM457" s="15">
        <f t="shared" si="111"/>
        <v>1.6855971896955504</v>
      </c>
      <c r="AN457" s="15">
        <v>8.7999999999999901</v>
      </c>
      <c r="AO457" s="15">
        <v>14763.4</v>
      </c>
      <c r="AP457" s="3">
        <v>28</v>
      </c>
    </row>
    <row r="458" spans="1:42" x14ac:dyDescent="0.3">
      <c r="A458" s="3" t="s">
        <v>78</v>
      </c>
      <c r="B458" s="3" t="s">
        <v>74</v>
      </c>
      <c r="C458" s="10">
        <v>6</v>
      </c>
      <c r="D458" s="11">
        <v>45083</v>
      </c>
      <c r="E458" s="22">
        <v>45055</v>
      </c>
      <c r="F458" s="13">
        <v>16</v>
      </c>
      <c r="G458" s="14">
        <v>3</v>
      </c>
      <c r="H458" s="3"/>
      <c r="I458" s="3" t="s">
        <v>47</v>
      </c>
      <c r="J458" s="15">
        <v>443039.51040000003</v>
      </c>
      <c r="K458" s="15">
        <v>5810226.8760000002</v>
      </c>
      <c r="L458" s="15">
        <v>3.75054</v>
      </c>
      <c r="M458" s="15">
        <v>103.9706666666667</v>
      </c>
      <c r="N458" s="15">
        <v>3.8994614416000002</v>
      </c>
      <c r="O458" s="29">
        <v>5.3999999999999999E-2</v>
      </c>
      <c r="P458" s="15">
        <v>73.944109999999995</v>
      </c>
      <c r="Q458" s="15">
        <v>21.810120000000001</v>
      </c>
      <c r="R458" s="15">
        <v>4.2457599999999998</v>
      </c>
      <c r="S458" s="15">
        <v>58.925640000000001</v>
      </c>
      <c r="T458" s="15">
        <v>315</v>
      </c>
      <c r="U458" s="15">
        <v>1.06E-2</v>
      </c>
      <c r="V458" s="15">
        <v>1275</v>
      </c>
      <c r="W458" s="15">
        <v>1684</v>
      </c>
      <c r="X458" s="15">
        <v>2039</v>
      </c>
      <c r="Y458" s="15">
        <v>2736</v>
      </c>
      <c r="Z458" s="15">
        <f t="shared" si="98"/>
        <v>0.23800904977375564</v>
      </c>
      <c r="AA458" s="15">
        <f t="shared" si="99"/>
        <v>0.47601809954751129</v>
      </c>
      <c r="AB458" s="15">
        <f t="shared" si="100"/>
        <v>9.5353209777061507E-2</v>
      </c>
      <c r="AC458" s="15">
        <f t="shared" si="101"/>
        <v>0.36424831712789829</v>
      </c>
      <c r="AD458" s="15">
        <f t="shared" si="102"/>
        <v>0.14596858638743457</v>
      </c>
      <c r="AE458" s="15">
        <f t="shared" si="103"/>
        <v>0.38798571976514323</v>
      </c>
      <c r="AF458" s="15">
        <f t="shared" si="104"/>
        <v>0.15769230769230769</v>
      </c>
      <c r="AG458" s="15">
        <f t="shared" si="105"/>
        <v>0.3844596764556627</v>
      </c>
      <c r="AH458" s="15">
        <f t="shared" si="106"/>
        <v>0.34183423246689548</v>
      </c>
      <c r="AI458" s="15">
        <f t="shared" si="107"/>
        <v>1.1458823529411766</v>
      </c>
      <c r="AJ458" s="15">
        <f t="shared" si="108"/>
        <v>0.38559692470048884</v>
      </c>
      <c r="AK458" s="15">
        <f t="shared" si="109"/>
        <v>0.22337649762682377</v>
      </c>
      <c r="AL458" s="15">
        <f t="shared" si="110"/>
        <v>1.3418342324668955</v>
      </c>
      <c r="AM458" s="15">
        <f t="shared" si="111"/>
        <v>1.6247030878859858</v>
      </c>
      <c r="AN458" s="15">
        <v>8.7999999999999901</v>
      </c>
      <c r="AO458" s="15">
        <v>14763.4</v>
      </c>
      <c r="AP458" s="3">
        <v>28</v>
      </c>
    </row>
    <row r="459" spans="1:42" x14ac:dyDescent="0.3">
      <c r="A459" s="3">
        <v>49</v>
      </c>
      <c r="B459" s="3" t="s">
        <v>74</v>
      </c>
      <c r="C459" s="10">
        <v>6</v>
      </c>
      <c r="D459" s="11">
        <v>45083</v>
      </c>
      <c r="E459" s="22">
        <v>45063</v>
      </c>
      <c r="F459" s="13">
        <v>16</v>
      </c>
      <c r="G459" s="14">
        <v>3</v>
      </c>
      <c r="H459" s="3"/>
      <c r="I459" s="10" t="s">
        <v>43</v>
      </c>
      <c r="J459" s="15">
        <v>441478.17369999998</v>
      </c>
      <c r="K459" s="15">
        <v>5811133.9009999996</v>
      </c>
      <c r="L459" s="15">
        <v>4.1652699999999996</v>
      </c>
      <c r="M459" s="15">
        <v>58.406222222222219</v>
      </c>
      <c r="N459" s="15">
        <v>2.4327768523555551</v>
      </c>
      <c r="O459" s="29">
        <v>0.26300000000000001</v>
      </c>
      <c r="P459" s="15">
        <v>71.200980000000001</v>
      </c>
      <c r="Q459" s="15">
        <v>20.592400000000001</v>
      </c>
      <c r="R459" s="15">
        <v>8.2066199999999991</v>
      </c>
      <c r="S459" s="15">
        <v>76.896879999999996</v>
      </c>
      <c r="T459" s="15">
        <v>140.20016000000001</v>
      </c>
      <c r="U459" s="15">
        <v>1.9519999999999999E-2</v>
      </c>
      <c r="V459" s="15">
        <v>1389</v>
      </c>
      <c r="W459" s="15">
        <v>1689</v>
      </c>
      <c r="X459" s="15">
        <v>2009</v>
      </c>
      <c r="Y459" s="15">
        <v>2548</v>
      </c>
      <c r="Z459" s="15">
        <f t="shared" si="98"/>
        <v>0.20273778616945953</v>
      </c>
      <c r="AA459" s="15">
        <f t="shared" si="99"/>
        <v>0.40547557233891907</v>
      </c>
      <c r="AB459" s="15">
        <f t="shared" si="100"/>
        <v>8.6533261222282318E-2</v>
      </c>
      <c r="AC459" s="15">
        <f t="shared" si="101"/>
        <v>0.29438658877317753</v>
      </c>
      <c r="AD459" s="15">
        <f t="shared" si="102"/>
        <v>0.11827956989247312</v>
      </c>
      <c r="AE459" s="15">
        <f t="shared" si="103"/>
        <v>0.32525065883136944</v>
      </c>
      <c r="AF459" s="15">
        <f t="shared" si="104"/>
        <v>0.12721265046023131</v>
      </c>
      <c r="AG459" s="15">
        <f t="shared" si="105"/>
        <v>0.33708330883973758</v>
      </c>
      <c r="AH459" s="15">
        <f t="shared" si="106"/>
        <v>0.26829268292682928</v>
      </c>
      <c r="AI459" s="15">
        <f t="shared" si="107"/>
        <v>0.83441324694024477</v>
      </c>
      <c r="AJ459" s="15">
        <f t="shared" si="108"/>
        <v>0.32110650752790837</v>
      </c>
      <c r="AK459" s="15">
        <f t="shared" si="109"/>
        <v>0.17813911176909755</v>
      </c>
      <c r="AL459" s="15">
        <f t="shared" si="110"/>
        <v>1.2682926829268293</v>
      </c>
      <c r="AM459" s="15">
        <f t="shared" si="111"/>
        <v>1.5085849615156897</v>
      </c>
      <c r="AN459" s="15">
        <v>8.4</v>
      </c>
      <c r="AO459" s="15">
        <v>11192.5</v>
      </c>
      <c r="AP459" s="3">
        <v>20</v>
      </c>
    </row>
    <row r="460" spans="1:42" x14ac:dyDescent="0.3">
      <c r="A460" s="3">
        <v>68</v>
      </c>
      <c r="B460" s="3" t="s">
        <v>69</v>
      </c>
      <c r="C460" s="10">
        <v>5</v>
      </c>
      <c r="D460" s="11">
        <v>45096</v>
      </c>
      <c r="E460" s="22">
        <v>45040</v>
      </c>
      <c r="F460" s="13">
        <v>51</v>
      </c>
      <c r="G460" s="14">
        <v>3</v>
      </c>
      <c r="H460" s="3"/>
      <c r="I460" s="10" t="s">
        <v>43</v>
      </c>
      <c r="J460" s="15">
        <v>441627.70260000002</v>
      </c>
      <c r="K460" s="15">
        <v>5811079.0080000004</v>
      </c>
      <c r="L460" s="15">
        <v>1.9756800000000001</v>
      </c>
      <c r="M460" s="15">
        <v>936.31600000000014</v>
      </c>
      <c r="N460" s="15">
        <v>18.4986079488</v>
      </c>
      <c r="O460" s="29">
        <v>9.8000004887580872E-2</v>
      </c>
      <c r="P460" s="15">
        <v>80.685329999999993</v>
      </c>
      <c r="Q460" s="15">
        <v>14.635540000000001</v>
      </c>
      <c r="R460" s="15">
        <v>4.6791299999999998</v>
      </c>
      <c r="S460" s="15">
        <v>71.243970000000004</v>
      </c>
      <c r="T460" s="15">
        <v>125.53373999999999</v>
      </c>
      <c r="U460" s="15">
        <v>3.2239999999999998E-2</v>
      </c>
      <c r="V460" s="15">
        <v>722</v>
      </c>
      <c r="W460" s="15">
        <v>441</v>
      </c>
      <c r="X460" s="15">
        <v>1150</v>
      </c>
      <c r="Y460" s="15">
        <v>4228</v>
      </c>
      <c r="Z460" s="15">
        <f t="shared" si="98"/>
        <v>0.81109445277361314</v>
      </c>
      <c r="AA460" s="15">
        <f t="shared" si="99"/>
        <v>1.6221889055472263</v>
      </c>
      <c r="AB460" s="15">
        <f t="shared" si="100"/>
        <v>0.44563167818981775</v>
      </c>
      <c r="AC460" s="15">
        <f t="shared" si="101"/>
        <v>0.70828282828282829</v>
      </c>
      <c r="AD460" s="15">
        <f t="shared" si="102"/>
        <v>0.57233172182967651</v>
      </c>
      <c r="AE460" s="15">
        <f t="shared" si="103"/>
        <v>1.7905775995763515</v>
      </c>
      <c r="AF460" s="15">
        <f t="shared" si="104"/>
        <v>0.65924180766759477</v>
      </c>
      <c r="AG460" s="15">
        <f t="shared" si="105"/>
        <v>0.89568431481529842</v>
      </c>
      <c r="AH460" s="15">
        <f t="shared" si="106"/>
        <v>2.6765217391304348</v>
      </c>
      <c r="AI460" s="15">
        <f t="shared" si="107"/>
        <v>4.8559556786703597</v>
      </c>
      <c r="AJ460" s="15">
        <f t="shared" si="108"/>
        <v>2.6391499922805375</v>
      </c>
      <c r="AK460" s="15">
        <f t="shared" si="109"/>
        <v>1.2376826311583604</v>
      </c>
      <c r="AL460" s="15">
        <f t="shared" si="110"/>
        <v>3.6765217391304348</v>
      </c>
      <c r="AM460" s="15">
        <f t="shared" si="111"/>
        <v>9.587301587301587</v>
      </c>
      <c r="AN460" s="15">
        <v>40.1</v>
      </c>
      <c r="AO460" s="15">
        <v>26463.45</v>
      </c>
      <c r="AP460" s="3">
        <v>56</v>
      </c>
    </row>
    <row r="461" spans="1:42" x14ac:dyDescent="0.3">
      <c r="A461" s="3">
        <v>90</v>
      </c>
      <c r="B461" s="3" t="s">
        <v>69</v>
      </c>
      <c r="C461" s="10">
        <v>5</v>
      </c>
      <c r="D461" s="11">
        <v>45096</v>
      </c>
      <c r="E461" s="22">
        <v>45040</v>
      </c>
      <c r="F461" s="13">
        <v>51</v>
      </c>
      <c r="G461" s="14">
        <v>3</v>
      </c>
      <c r="H461" s="3"/>
      <c r="I461" s="10" t="s">
        <v>43</v>
      </c>
      <c r="J461" s="15">
        <v>441852.11129999999</v>
      </c>
      <c r="K461" s="15">
        <v>5811176.0590000004</v>
      </c>
      <c r="L461" s="15">
        <v>1.5046299999999999</v>
      </c>
      <c r="M461" s="15">
        <v>2394.9006666666669</v>
      </c>
      <c r="N461" s="15">
        <v>36.034393900866668</v>
      </c>
      <c r="O461" s="29">
        <v>8.7000004947185516E-2</v>
      </c>
      <c r="P461" s="15">
        <v>80.054869999999994</v>
      </c>
      <c r="Q461" s="15">
        <v>15.05101</v>
      </c>
      <c r="R461" s="15">
        <v>4.8941100000000004</v>
      </c>
      <c r="S461" s="15">
        <v>70.375609999999995</v>
      </c>
      <c r="T461" s="15">
        <v>198.42621</v>
      </c>
      <c r="U461" s="15">
        <v>7.9000000000000008E-3</v>
      </c>
      <c r="V461" s="15">
        <v>660</v>
      </c>
      <c r="W461" s="15">
        <v>453</v>
      </c>
      <c r="X461" s="15">
        <v>1226</v>
      </c>
      <c r="Y461" s="15">
        <v>4065</v>
      </c>
      <c r="Z461" s="15">
        <f t="shared" si="98"/>
        <v>0.79946879150066397</v>
      </c>
      <c r="AA461" s="15">
        <f t="shared" si="99"/>
        <v>1.5989375830013279</v>
      </c>
      <c r="AB461" s="15">
        <f t="shared" si="100"/>
        <v>0.46039309112567006</v>
      </c>
      <c r="AC461" s="15">
        <f t="shared" si="101"/>
        <v>0.72063492063492063</v>
      </c>
      <c r="AD461" s="15">
        <f t="shared" si="102"/>
        <v>0.53657153657153656</v>
      </c>
      <c r="AE461" s="15">
        <f t="shared" si="103"/>
        <v>1.7523092447411317</v>
      </c>
      <c r="AF461" s="15">
        <f t="shared" si="104"/>
        <v>0.6283753873395308</v>
      </c>
      <c r="AG461" s="15">
        <f t="shared" si="105"/>
        <v>0.88854870480872705</v>
      </c>
      <c r="AH461" s="15">
        <f t="shared" si="106"/>
        <v>2.3156606851549757</v>
      </c>
      <c r="AI461" s="15">
        <f t="shared" si="107"/>
        <v>5.1590909090909092</v>
      </c>
      <c r="AJ461" s="15">
        <f t="shared" si="108"/>
        <v>2.5247915460040473</v>
      </c>
      <c r="AK461" s="15">
        <f t="shared" si="109"/>
        <v>1.1146827405194282</v>
      </c>
      <c r="AL461" s="15">
        <f t="shared" si="110"/>
        <v>3.3156606851549757</v>
      </c>
      <c r="AM461" s="15">
        <f t="shared" si="111"/>
        <v>8.9735099337748352</v>
      </c>
      <c r="AN461" s="15">
        <v>40.1</v>
      </c>
      <c r="AO461" s="15">
        <v>26463.45</v>
      </c>
      <c r="AP461" s="3">
        <v>56</v>
      </c>
    </row>
    <row r="462" spans="1:42" x14ac:dyDescent="0.3">
      <c r="A462" s="3">
        <v>110</v>
      </c>
      <c r="B462" s="3" t="s">
        <v>69</v>
      </c>
      <c r="C462" s="10">
        <v>5</v>
      </c>
      <c r="D462" s="11">
        <v>45096</v>
      </c>
      <c r="E462" s="22">
        <v>45040</v>
      </c>
      <c r="F462" s="13">
        <v>51</v>
      </c>
      <c r="G462" s="14">
        <v>3</v>
      </c>
      <c r="H462" s="3"/>
      <c r="I462" s="10" t="s">
        <v>43</v>
      </c>
      <c r="J462" s="15">
        <v>442104.72810000001</v>
      </c>
      <c r="K462" s="15">
        <v>5811348.102</v>
      </c>
      <c r="L462" s="15">
        <v>2.0635300000000001</v>
      </c>
      <c r="M462" s="15">
        <v>1101.8773333333329</v>
      </c>
      <c r="N462" s="15">
        <v>22.73756933653333</v>
      </c>
      <c r="O462" s="29">
        <v>9.6000000834465027E-2</v>
      </c>
      <c r="P462" s="15">
        <v>80.710030000000003</v>
      </c>
      <c r="Q462" s="15">
        <v>14.619199999999999</v>
      </c>
      <c r="R462" s="15">
        <v>4.6707700000000001</v>
      </c>
      <c r="S462" s="15">
        <v>69.918800000000005</v>
      </c>
      <c r="T462" s="15">
        <v>238.23850999999999</v>
      </c>
      <c r="U462" s="15">
        <v>3.0859999999999999E-2</v>
      </c>
      <c r="V462" s="15">
        <v>626</v>
      </c>
      <c r="W462" s="15">
        <v>446</v>
      </c>
      <c r="X462" s="15">
        <v>1144</v>
      </c>
      <c r="Y462" s="15">
        <v>4080</v>
      </c>
      <c r="Z462" s="15">
        <f t="shared" si="98"/>
        <v>0.80291648254529391</v>
      </c>
      <c r="AA462" s="15">
        <f t="shared" si="99"/>
        <v>1.6058329650905878</v>
      </c>
      <c r="AB462" s="15">
        <f t="shared" si="100"/>
        <v>0.43899371069182391</v>
      </c>
      <c r="AC462" s="15">
        <f t="shared" si="101"/>
        <v>0.73395665108372288</v>
      </c>
      <c r="AD462" s="15">
        <f t="shared" si="102"/>
        <v>0.56202143950995409</v>
      </c>
      <c r="AE462" s="15">
        <f t="shared" si="103"/>
        <v>1.7635982451372445</v>
      </c>
      <c r="AF462" s="15">
        <f t="shared" si="104"/>
        <v>0.64869642068051259</v>
      </c>
      <c r="AG462" s="15">
        <f t="shared" si="105"/>
        <v>0.8906743414754601</v>
      </c>
      <c r="AH462" s="15">
        <f t="shared" si="106"/>
        <v>2.5664335664335662</v>
      </c>
      <c r="AI462" s="15">
        <f t="shared" si="107"/>
        <v>5.5175718849840258</v>
      </c>
      <c r="AJ462" s="15">
        <f t="shared" si="108"/>
        <v>2.5577625178443912</v>
      </c>
      <c r="AK462" s="15">
        <f t="shared" si="109"/>
        <v>1.2009957066591279</v>
      </c>
      <c r="AL462" s="15">
        <f t="shared" si="110"/>
        <v>3.5664335664335662</v>
      </c>
      <c r="AM462" s="15">
        <f t="shared" si="111"/>
        <v>9.1479820627802688</v>
      </c>
      <c r="AN462" s="15">
        <v>40.1</v>
      </c>
      <c r="AO462" s="15">
        <v>26463.45</v>
      </c>
      <c r="AP462" s="3">
        <v>56</v>
      </c>
    </row>
    <row r="463" spans="1:42" x14ac:dyDescent="0.3">
      <c r="A463" s="3" t="s">
        <v>71</v>
      </c>
      <c r="B463" s="3" t="s">
        <v>69</v>
      </c>
      <c r="C463" s="10">
        <v>5</v>
      </c>
      <c r="D463" s="11">
        <v>45096</v>
      </c>
      <c r="E463" s="22">
        <v>45040</v>
      </c>
      <c r="F463" s="13">
        <v>51</v>
      </c>
      <c r="G463" s="14">
        <v>3</v>
      </c>
      <c r="H463" s="3"/>
      <c r="I463" s="3" t="s">
        <v>45</v>
      </c>
      <c r="J463" s="15">
        <v>439158.19750000001</v>
      </c>
      <c r="K463" s="15">
        <v>5811692.0369999995</v>
      </c>
      <c r="L463" s="15">
        <v>3.0145400000000002</v>
      </c>
      <c r="M463" s="15">
        <v>1961.33</v>
      </c>
      <c r="N463" s="15">
        <v>59.125077382000001</v>
      </c>
      <c r="O463" s="29">
        <v>9.3000002205371857E-2</v>
      </c>
      <c r="P463" s="15">
        <v>79.736930000000001</v>
      </c>
      <c r="Q463" s="15">
        <v>13.943210000000001</v>
      </c>
      <c r="R463" s="15">
        <v>6.3198600000000003</v>
      </c>
      <c r="S463" s="15">
        <v>77.601759999999999</v>
      </c>
      <c r="T463" s="15">
        <v>47.490049999999997</v>
      </c>
      <c r="U463" s="15">
        <v>8.1199999999999994E-2</v>
      </c>
      <c r="V463" s="15">
        <v>600</v>
      </c>
      <c r="W463" s="15">
        <v>395</v>
      </c>
      <c r="X463" s="15">
        <v>1163</v>
      </c>
      <c r="Y463" s="15">
        <v>4770</v>
      </c>
      <c r="Z463" s="15">
        <f t="shared" si="98"/>
        <v>0.8470474346563408</v>
      </c>
      <c r="AA463" s="15">
        <f t="shared" si="99"/>
        <v>1.6940948693126816</v>
      </c>
      <c r="AB463" s="15">
        <f t="shared" si="100"/>
        <v>0.49293966623876767</v>
      </c>
      <c r="AC463" s="15">
        <f t="shared" si="101"/>
        <v>0.77653631284916202</v>
      </c>
      <c r="AD463" s="15">
        <f t="shared" si="102"/>
        <v>0.60795550311815272</v>
      </c>
      <c r="AE463" s="15">
        <f t="shared" si="103"/>
        <v>1.912484700122399</v>
      </c>
      <c r="AF463" s="15">
        <f t="shared" si="104"/>
        <v>0.69835430784123909</v>
      </c>
      <c r="AG463" s="15">
        <f t="shared" si="105"/>
        <v>0.9171828135740725</v>
      </c>
      <c r="AH463" s="15">
        <f t="shared" si="106"/>
        <v>3.1014617368873605</v>
      </c>
      <c r="AI463" s="15">
        <f t="shared" si="107"/>
        <v>6.95</v>
      </c>
      <c r="AJ463" s="15">
        <f t="shared" si="108"/>
        <v>3.0629813087539284</v>
      </c>
      <c r="AK463" s="15">
        <f t="shared" si="109"/>
        <v>1.3731535714009031</v>
      </c>
      <c r="AL463" s="15">
        <f t="shared" si="110"/>
        <v>4.1014617368873605</v>
      </c>
      <c r="AM463" s="15">
        <f t="shared" si="111"/>
        <v>12.075949367088608</v>
      </c>
      <c r="AN463" s="15">
        <v>40.1</v>
      </c>
      <c r="AO463" s="15">
        <v>26463.45</v>
      </c>
      <c r="AP463" s="3">
        <v>56</v>
      </c>
    </row>
    <row r="464" spans="1:42" x14ac:dyDescent="0.3">
      <c r="A464" s="3" t="s">
        <v>72</v>
      </c>
      <c r="B464" s="3" t="s">
        <v>69</v>
      </c>
      <c r="C464" s="10">
        <v>5</v>
      </c>
      <c r="D464" s="11">
        <v>45096</v>
      </c>
      <c r="E464" s="22">
        <v>45040</v>
      </c>
      <c r="F464" s="13">
        <v>51</v>
      </c>
      <c r="G464" s="14">
        <v>3</v>
      </c>
      <c r="H464" s="3"/>
      <c r="I464" s="3" t="s">
        <v>47</v>
      </c>
      <c r="J464" s="15">
        <v>439163.84179999999</v>
      </c>
      <c r="K464" s="15">
        <v>5811656.0530000003</v>
      </c>
      <c r="L464" s="15">
        <v>2.5276399999999999</v>
      </c>
      <c r="M464" s="15">
        <v>1471.7239999999999</v>
      </c>
      <c r="N464" s="15">
        <v>37.199884513600011</v>
      </c>
      <c r="O464" s="29">
        <v>0.11500000208616259</v>
      </c>
      <c r="P464" s="15">
        <v>81.242890000000003</v>
      </c>
      <c r="Q464" s="15">
        <v>11.690289999999999</v>
      </c>
      <c r="R464" s="15">
        <v>7.0668199999999999</v>
      </c>
      <c r="S464" s="15">
        <v>80.058959999999999</v>
      </c>
      <c r="T464" s="15">
        <v>32.074069999999999</v>
      </c>
      <c r="U464" s="15">
        <v>0.11017</v>
      </c>
      <c r="V464" s="15">
        <v>577</v>
      </c>
      <c r="W464" s="15">
        <v>293</v>
      </c>
      <c r="X464" s="15">
        <v>1073</v>
      </c>
      <c r="Y464" s="15">
        <v>5220</v>
      </c>
      <c r="Z464" s="15">
        <f t="shared" si="98"/>
        <v>0.89370578632323594</v>
      </c>
      <c r="AA464" s="15">
        <f t="shared" si="99"/>
        <v>1.7874115726464719</v>
      </c>
      <c r="AB464" s="15">
        <f t="shared" si="100"/>
        <v>0.57101024890190333</v>
      </c>
      <c r="AC464" s="15">
        <f t="shared" si="101"/>
        <v>0.80093151630153525</v>
      </c>
      <c r="AD464" s="15">
        <f t="shared" si="102"/>
        <v>0.65898617511520741</v>
      </c>
      <c r="AE464" s="15">
        <f t="shared" si="103"/>
        <v>2.0791836872489116</v>
      </c>
      <c r="AF464" s="15">
        <f t="shared" si="104"/>
        <v>0.7522220206783965</v>
      </c>
      <c r="AG464" s="15">
        <f t="shared" si="105"/>
        <v>0.94386465668867459</v>
      </c>
      <c r="AH464" s="15">
        <f t="shared" si="106"/>
        <v>3.8648648648648649</v>
      </c>
      <c r="AI464" s="15">
        <f t="shared" si="107"/>
        <v>8.0467937608318891</v>
      </c>
      <c r="AJ464" s="15">
        <f t="shared" si="108"/>
        <v>3.8766336022452004</v>
      </c>
      <c r="AK464" s="15">
        <f t="shared" si="109"/>
        <v>1.5958986542492133</v>
      </c>
      <c r="AL464" s="15">
        <f t="shared" si="110"/>
        <v>4.8648648648648649</v>
      </c>
      <c r="AM464" s="15">
        <f t="shared" si="111"/>
        <v>17.815699658703071</v>
      </c>
      <c r="AN464" s="15">
        <v>40.1</v>
      </c>
      <c r="AO464" s="15">
        <v>26463.45</v>
      </c>
      <c r="AP464" s="3">
        <v>56</v>
      </c>
    </row>
    <row r="465" spans="1:42" x14ac:dyDescent="0.3">
      <c r="A465" s="3">
        <v>13</v>
      </c>
      <c r="B465" s="3" t="s">
        <v>74</v>
      </c>
      <c r="C465" s="10">
        <v>6</v>
      </c>
      <c r="D465" s="11">
        <v>45096</v>
      </c>
      <c r="E465" s="22">
        <v>45055</v>
      </c>
      <c r="F465" s="13">
        <v>31</v>
      </c>
      <c r="G465" s="14">
        <v>3</v>
      </c>
      <c r="H465" s="3"/>
      <c r="I465" s="10" t="s">
        <v>43</v>
      </c>
      <c r="J465" s="15">
        <v>441221.94459999999</v>
      </c>
      <c r="K465" s="15">
        <v>5810961.5719999997</v>
      </c>
      <c r="L465" s="15">
        <v>3.4434200000000001</v>
      </c>
      <c r="M465" s="15">
        <v>584.29866666666669</v>
      </c>
      <c r="N465" s="15">
        <v>20.119857147733331</v>
      </c>
      <c r="O465" s="29">
        <v>8.2000002264976501E-2</v>
      </c>
      <c r="P465" s="15">
        <v>72.555269999999993</v>
      </c>
      <c r="Q465" s="15">
        <v>19.77928</v>
      </c>
      <c r="R465" s="15">
        <v>7.6654499999999999</v>
      </c>
      <c r="S465" s="15">
        <v>78.652079999999998</v>
      </c>
      <c r="T465" s="15">
        <v>181.33333999999999</v>
      </c>
      <c r="U465" s="15">
        <v>5.3710000000000001E-2</v>
      </c>
      <c r="V465" s="15">
        <v>525</v>
      </c>
      <c r="W465" s="15">
        <v>421</v>
      </c>
      <c r="X465" s="15">
        <v>778</v>
      </c>
      <c r="Y465" s="15">
        <v>3454</v>
      </c>
      <c r="Z465" s="15">
        <f t="shared" si="98"/>
        <v>0.78270967741935482</v>
      </c>
      <c r="AA465" s="15">
        <f t="shared" si="99"/>
        <v>1.5654193548387096</v>
      </c>
      <c r="AB465" s="15">
        <f t="shared" si="100"/>
        <v>0.29774812343619683</v>
      </c>
      <c r="AC465" s="15">
        <f t="shared" si="101"/>
        <v>0.73611460165870823</v>
      </c>
      <c r="AD465" s="15">
        <f t="shared" si="102"/>
        <v>0.63232514177693766</v>
      </c>
      <c r="AE465" s="15">
        <f t="shared" si="103"/>
        <v>1.698056165181171</v>
      </c>
      <c r="AF465" s="15">
        <f t="shared" si="104"/>
        <v>0.69058064516129036</v>
      </c>
      <c r="AG465" s="15">
        <f t="shared" si="105"/>
        <v>0.87809683804562155</v>
      </c>
      <c r="AH465" s="15">
        <f t="shared" si="106"/>
        <v>3.4395886889460154</v>
      </c>
      <c r="AI465" s="15">
        <f t="shared" si="107"/>
        <v>5.5790476190476195</v>
      </c>
      <c r="AJ465" s="15">
        <f t="shared" si="108"/>
        <v>2.3746275875604361</v>
      </c>
      <c r="AK465" s="15">
        <f t="shared" si="109"/>
        <v>1.4747672376996108</v>
      </c>
      <c r="AL465" s="15">
        <f t="shared" si="110"/>
        <v>4.4395886889460154</v>
      </c>
      <c r="AM465" s="15">
        <f t="shared" si="111"/>
        <v>8.2042755344418055</v>
      </c>
      <c r="AN465" s="15">
        <v>29.5</v>
      </c>
      <c r="AO465" s="15">
        <v>21096.650000000009</v>
      </c>
      <c r="AP465" s="3">
        <v>41</v>
      </c>
    </row>
    <row r="466" spans="1:42" x14ac:dyDescent="0.3">
      <c r="A466" s="3">
        <v>60</v>
      </c>
      <c r="B466" s="3" t="s">
        <v>74</v>
      </c>
      <c r="C466" s="10">
        <v>6</v>
      </c>
      <c r="D466" s="11">
        <v>45096</v>
      </c>
      <c r="E466" s="22">
        <v>45055</v>
      </c>
      <c r="F466" s="13">
        <v>31</v>
      </c>
      <c r="G466" s="14">
        <v>3</v>
      </c>
      <c r="H466" s="3"/>
      <c r="I466" s="10" t="s">
        <v>43</v>
      </c>
      <c r="J466" s="15">
        <v>441580.55800000002</v>
      </c>
      <c r="K466" s="15">
        <v>5811002.5439999998</v>
      </c>
      <c r="L466" s="15">
        <v>2.9744700000000002</v>
      </c>
      <c r="M466" s="15">
        <v>716.84533333333331</v>
      </c>
      <c r="N466" s="15">
        <v>21.322349386399999</v>
      </c>
      <c r="O466" s="29">
        <v>7.2000004351139069E-2</v>
      </c>
      <c r="P466" s="15">
        <v>80.694019999999995</v>
      </c>
      <c r="Q466" s="15">
        <v>14.62979</v>
      </c>
      <c r="R466" s="15">
        <v>4.6761900000000001</v>
      </c>
      <c r="S466" s="15">
        <v>71.868319999999997</v>
      </c>
      <c r="T466" s="15">
        <v>346.61014</v>
      </c>
      <c r="U466" s="15">
        <v>2.6970000000000001E-2</v>
      </c>
      <c r="V466" s="15">
        <v>699</v>
      </c>
      <c r="W466" s="15">
        <v>680</v>
      </c>
      <c r="X466" s="15">
        <v>1100</v>
      </c>
      <c r="Y466" s="15">
        <v>2834</v>
      </c>
      <c r="Z466" s="15">
        <f t="shared" si="98"/>
        <v>0.61297666476949342</v>
      </c>
      <c r="AA466" s="15">
        <f t="shared" si="99"/>
        <v>1.2259533295389868</v>
      </c>
      <c r="AB466" s="15">
        <f t="shared" si="100"/>
        <v>0.23595505617977527</v>
      </c>
      <c r="AC466" s="15">
        <f t="shared" si="101"/>
        <v>0.60430229266911972</v>
      </c>
      <c r="AD466" s="15">
        <f t="shared" si="102"/>
        <v>0.44077275038129132</v>
      </c>
      <c r="AE466" s="15">
        <f t="shared" si="103"/>
        <v>1.2055070517125588</v>
      </c>
      <c r="AF466" s="15">
        <f t="shared" si="104"/>
        <v>0.49345475241889586</v>
      </c>
      <c r="AG466" s="15">
        <f t="shared" si="105"/>
        <v>0.76002427886851365</v>
      </c>
      <c r="AH466" s="15">
        <f t="shared" si="106"/>
        <v>1.5763636363636362</v>
      </c>
      <c r="AI466" s="15">
        <f t="shared" si="107"/>
        <v>3.0543633762517883</v>
      </c>
      <c r="AJ466" s="15">
        <f t="shared" si="108"/>
        <v>1.3934467084479918</v>
      </c>
      <c r="AK466" s="15">
        <f t="shared" si="109"/>
        <v>0.83355751787207444</v>
      </c>
      <c r="AL466" s="15">
        <f t="shared" si="110"/>
        <v>2.5763636363636362</v>
      </c>
      <c r="AM466" s="15">
        <f t="shared" si="111"/>
        <v>4.1676470588235297</v>
      </c>
      <c r="AN466" s="15">
        <v>29.5</v>
      </c>
      <c r="AO466" s="15">
        <v>21096.650000000009</v>
      </c>
      <c r="AP466" s="3">
        <v>41</v>
      </c>
    </row>
    <row r="467" spans="1:42" x14ac:dyDescent="0.3">
      <c r="A467" s="3">
        <v>81</v>
      </c>
      <c r="B467" s="3" t="s">
        <v>74</v>
      </c>
      <c r="C467" s="10">
        <v>6</v>
      </c>
      <c r="D467" s="11">
        <v>45096</v>
      </c>
      <c r="E467" s="22">
        <v>45055</v>
      </c>
      <c r="F467" s="13">
        <v>31</v>
      </c>
      <c r="G467" s="14">
        <v>3</v>
      </c>
      <c r="H467" s="3"/>
      <c r="I467" s="10" t="s">
        <v>43</v>
      </c>
      <c r="J467" s="15">
        <v>441766.53730000003</v>
      </c>
      <c r="K467" s="15">
        <v>5811309.9199999999</v>
      </c>
      <c r="L467" s="15">
        <v>2.7562099999999998</v>
      </c>
      <c r="M467" s="15">
        <v>711.03200000000004</v>
      </c>
      <c r="N467" s="15">
        <v>19.597535087200001</v>
      </c>
      <c r="O467" s="29">
        <v>8.2000002264976501E-2</v>
      </c>
      <c r="P467" s="15">
        <v>72.032020000000003</v>
      </c>
      <c r="Q467" s="15">
        <v>20.094889999999999</v>
      </c>
      <c r="R467" s="15">
        <v>7.8730900000000004</v>
      </c>
      <c r="S467" s="15">
        <v>74.34554</v>
      </c>
      <c r="T467" s="15">
        <v>123.10902</v>
      </c>
      <c r="U467" s="15">
        <v>3.4299999999999997E-2</v>
      </c>
      <c r="V467" s="15">
        <v>606</v>
      </c>
      <c r="W467" s="15">
        <v>551</v>
      </c>
      <c r="X467" s="15">
        <v>867</v>
      </c>
      <c r="Y467" s="15">
        <v>3188</v>
      </c>
      <c r="Z467" s="15">
        <f t="shared" si="98"/>
        <v>0.70526878844610863</v>
      </c>
      <c r="AA467" s="15">
        <f t="shared" si="99"/>
        <v>1.4105375768922173</v>
      </c>
      <c r="AB467" s="15">
        <f t="shared" si="100"/>
        <v>0.22284908321579688</v>
      </c>
      <c r="AC467" s="15">
        <f t="shared" si="101"/>
        <v>0.68054823405376907</v>
      </c>
      <c r="AD467" s="15">
        <f t="shared" si="102"/>
        <v>0.57237977805178797</v>
      </c>
      <c r="AE467" s="15">
        <f t="shared" si="103"/>
        <v>1.4612980449527861</v>
      </c>
      <c r="AF467" s="15">
        <f t="shared" si="104"/>
        <v>0.62075421235624495</v>
      </c>
      <c r="AG467" s="15">
        <f t="shared" si="105"/>
        <v>0.82714194194659285</v>
      </c>
      <c r="AH467" s="15">
        <f t="shared" si="106"/>
        <v>2.6770472895040367</v>
      </c>
      <c r="AI467" s="15">
        <f t="shared" si="107"/>
        <v>4.2607260726072607</v>
      </c>
      <c r="AJ467" s="15">
        <f t="shared" si="108"/>
        <v>1.837200681268373</v>
      </c>
      <c r="AK467" s="15">
        <f t="shared" si="109"/>
        <v>1.2378561036729838</v>
      </c>
      <c r="AL467" s="15">
        <f t="shared" si="110"/>
        <v>3.6770472895040367</v>
      </c>
      <c r="AM467" s="15">
        <f t="shared" si="111"/>
        <v>5.785843920145191</v>
      </c>
      <c r="AN467" s="15">
        <v>29.5</v>
      </c>
      <c r="AO467" s="15">
        <v>21096.650000000009</v>
      </c>
      <c r="AP467" s="3">
        <v>41</v>
      </c>
    </row>
    <row r="468" spans="1:42" x14ac:dyDescent="0.3">
      <c r="A468" s="3">
        <v>96</v>
      </c>
      <c r="B468" s="3" t="s">
        <v>74</v>
      </c>
      <c r="C468" s="10">
        <v>6</v>
      </c>
      <c r="D468" s="11">
        <v>45096</v>
      </c>
      <c r="E468" s="22">
        <v>45055</v>
      </c>
      <c r="F468" s="13">
        <v>31</v>
      </c>
      <c r="G468" s="14">
        <v>3</v>
      </c>
      <c r="H468" s="3"/>
      <c r="I468" s="10" t="s">
        <v>43</v>
      </c>
      <c r="J468" s="15">
        <v>441924.4914</v>
      </c>
      <c r="K468" s="15">
        <v>5811185.0240000002</v>
      </c>
      <c r="L468" s="15">
        <v>2.93818</v>
      </c>
      <c r="M468" s="15">
        <v>411.18488888888902</v>
      </c>
      <c r="N468" s="15">
        <v>12.08135216835556</v>
      </c>
      <c r="O468" s="29">
        <v>7.1000002324581146E-2</v>
      </c>
      <c r="P468" s="15">
        <v>79.460890000000006</v>
      </c>
      <c r="Q468" s="15">
        <v>15.439819999999999</v>
      </c>
      <c r="R468" s="15">
        <v>5.0992899999999999</v>
      </c>
      <c r="S468" s="15">
        <v>70.099040000000002</v>
      </c>
      <c r="T468" s="15">
        <v>18.45243</v>
      </c>
      <c r="U468" s="15">
        <v>3.9500000000000004E-3</v>
      </c>
      <c r="V468" s="15">
        <v>801</v>
      </c>
      <c r="W468" s="15">
        <v>885</v>
      </c>
      <c r="X468" s="15">
        <v>1167</v>
      </c>
      <c r="Y468" s="15">
        <v>2716</v>
      </c>
      <c r="Z468" s="15">
        <f t="shared" si="98"/>
        <v>0.50846986948069983</v>
      </c>
      <c r="AA468" s="15">
        <f t="shared" si="99"/>
        <v>1.0169397389613997</v>
      </c>
      <c r="AB468" s="15">
        <f t="shared" si="100"/>
        <v>0.13742690058479531</v>
      </c>
      <c r="AC468" s="15">
        <f t="shared" si="101"/>
        <v>0.54449815183394934</v>
      </c>
      <c r="AD468" s="15">
        <f t="shared" si="102"/>
        <v>0.3989183620911666</v>
      </c>
      <c r="AE468" s="15">
        <f t="shared" si="103"/>
        <v>0.94556909729394745</v>
      </c>
      <c r="AF468" s="15">
        <f t="shared" si="104"/>
        <v>0.43015828936406553</v>
      </c>
      <c r="AG468" s="15">
        <f t="shared" si="105"/>
        <v>0.67411272371873565</v>
      </c>
      <c r="AH468" s="15">
        <f t="shared" si="106"/>
        <v>1.3273350471293917</v>
      </c>
      <c r="AI468" s="15">
        <f t="shared" si="107"/>
        <v>2.3907615480649187</v>
      </c>
      <c r="AJ468" s="15">
        <f t="shared" si="108"/>
        <v>1.0256640847328704</v>
      </c>
      <c r="AK468" s="15">
        <f t="shared" si="109"/>
        <v>0.72766635413976533</v>
      </c>
      <c r="AL468" s="15">
        <f t="shared" si="110"/>
        <v>2.3273350471293917</v>
      </c>
      <c r="AM468" s="15">
        <f t="shared" si="111"/>
        <v>3.0689265536723163</v>
      </c>
      <c r="AN468" s="15">
        <v>29.5</v>
      </c>
      <c r="AO468" s="15">
        <v>21096.65</v>
      </c>
      <c r="AP468" s="3">
        <v>41</v>
      </c>
    </row>
    <row r="469" spans="1:42" x14ac:dyDescent="0.3">
      <c r="A469" s="3">
        <v>105</v>
      </c>
      <c r="B469" s="3" t="s">
        <v>74</v>
      </c>
      <c r="C469" s="10">
        <v>6</v>
      </c>
      <c r="D469" s="11">
        <v>45096</v>
      </c>
      <c r="E469" s="22">
        <v>45055</v>
      </c>
      <c r="F469" s="13">
        <v>31</v>
      </c>
      <c r="G469" s="14">
        <v>3</v>
      </c>
      <c r="H469" s="3"/>
      <c r="I469" s="10" t="s">
        <v>43</v>
      </c>
      <c r="J469" s="15">
        <v>442033.46860000002</v>
      </c>
      <c r="K469" s="15">
        <v>5811340.1320000002</v>
      </c>
      <c r="L469" s="15">
        <v>2.7438899999999999</v>
      </c>
      <c r="M469" s="15">
        <v>1023.593777777778</v>
      </c>
      <c r="N469" s="15">
        <v>28.08628730906667</v>
      </c>
      <c r="O469" s="29">
        <v>7.5000002980232239E-2</v>
      </c>
      <c r="P469" s="15">
        <v>80.019710000000003</v>
      </c>
      <c r="Q469" s="15">
        <v>15.0741</v>
      </c>
      <c r="R469" s="15">
        <v>4.9061899999999996</v>
      </c>
      <c r="S469" s="15">
        <v>70.612200000000001</v>
      </c>
      <c r="T469" s="15">
        <v>177.87674000000001</v>
      </c>
      <c r="U469" s="15">
        <v>3.3750000000000002E-2</v>
      </c>
      <c r="V469" s="15">
        <v>513</v>
      </c>
      <c r="W469" s="15">
        <v>443</v>
      </c>
      <c r="X469" s="15">
        <v>812</v>
      </c>
      <c r="Y469" s="15">
        <v>3304</v>
      </c>
      <c r="Z469" s="15">
        <f t="shared" si="98"/>
        <v>0.76354416866826791</v>
      </c>
      <c r="AA469" s="15">
        <f t="shared" si="99"/>
        <v>1.5270883373365358</v>
      </c>
      <c r="AB469" s="15">
        <f t="shared" si="100"/>
        <v>0.29402390438247011</v>
      </c>
      <c r="AC469" s="15">
        <f t="shared" si="101"/>
        <v>0.73120251506418654</v>
      </c>
      <c r="AD469" s="15">
        <f t="shared" si="102"/>
        <v>0.60544217687074831</v>
      </c>
      <c r="AE469" s="15">
        <f t="shared" si="103"/>
        <v>1.6374021336019415</v>
      </c>
      <c r="AF469" s="15">
        <f t="shared" si="104"/>
        <v>0.66506538564184681</v>
      </c>
      <c r="AG469" s="15">
        <f t="shared" si="105"/>
        <v>0.86590252491805586</v>
      </c>
      <c r="AH469" s="15">
        <f t="shared" si="106"/>
        <v>3.068965517241379</v>
      </c>
      <c r="AI469" s="15">
        <f t="shared" si="107"/>
        <v>5.4405458089668617</v>
      </c>
      <c r="AJ469" s="15">
        <f t="shared" si="108"/>
        <v>2.2206194947166962</v>
      </c>
      <c r="AK469" s="15">
        <f t="shared" si="109"/>
        <v>1.363114508579482</v>
      </c>
      <c r="AL469" s="15">
        <f t="shared" si="110"/>
        <v>4.068965517241379</v>
      </c>
      <c r="AM469" s="15">
        <f t="shared" si="111"/>
        <v>7.4582392776523703</v>
      </c>
      <c r="AN469" s="15">
        <v>29.5</v>
      </c>
      <c r="AO469" s="15">
        <v>21096.65</v>
      </c>
      <c r="AP469" s="3">
        <v>41</v>
      </c>
    </row>
    <row r="470" spans="1:42" x14ac:dyDescent="0.3">
      <c r="A470" s="3" t="s">
        <v>75</v>
      </c>
      <c r="B470" s="3" t="s">
        <v>74</v>
      </c>
      <c r="C470" s="10">
        <v>6</v>
      </c>
      <c r="D470" s="11">
        <v>45096</v>
      </c>
      <c r="E470" s="22">
        <v>45055</v>
      </c>
      <c r="F470" s="13">
        <v>31</v>
      </c>
      <c r="G470" s="14">
        <v>3</v>
      </c>
      <c r="H470" s="3"/>
      <c r="I470" s="3" t="s">
        <v>45</v>
      </c>
      <c r="J470" s="15">
        <v>442316.2438</v>
      </c>
      <c r="K470" s="15">
        <v>5810117.6880000001</v>
      </c>
      <c r="L470" s="15">
        <v>2.6516899999999999</v>
      </c>
      <c r="M470" s="15">
        <v>823.18177777777782</v>
      </c>
      <c r="N470" s="15">
        <v>21.82822888315556</v>
      </c>
      <c r="O470" s="29">
        <v>7.2000004351139069E-2</v>
      </c>
      <c r="P470" s="15">
        <v>68.038570000000007</v>
      </c>
      <c r="Q470" s="15">
        <v>24.6219</v>
      </c>
      <c r="R470" s="15">
        <v>7.3395299999999999</v>
      </c>
      <c r="S470" s="15">
        <v>66.624740000000003</v>
      </c>
      <c r="T470" s="15">
        <v>284.02938999999998</v>
      </c>
      <c r="U470" s="15">
        <v>3.091E-2</v>
      </c>
      <c r="V470" s="15">
        <v>553</v>
      </c>
      <c r="W470" s="15">
        <v>408</v>
      </c>
      <c r="X470" s="15">
        <v>854</v>
      </c>
      <c r="Y470" s="15">
        <v>3287</v>
      </c>
      <c r="Z470" s="15">
        <f t="shared" si="98"/>
        <v>0.77916102841677948</v>
      </c>
      <c r="AA470" s="15">
        <f t="shared" si="99"/>
        <v>1.558322056833559</v>
      </c>
      <c r="AB470" s="15">
        <f t="shared" si="100"/>
        <v>0.35340729001584786</v>
      </c>
      <c r="AC470" s="15">
        <f t="shared" si="101"/>
        <v>0.71197916666666672</v>
      </c>
      <c r="AD470" s="15">
        <f t="shared" si="102"/>
        <v>0.58753924172905092</v>
      </c>
      <c r="AE470" s="15">
        <f t="shared" si="103"/>
        <v>1.6867032245969256</v>
      </c>
      <c r="AF470" s="15">
        <f t="shared" si="104"/>
        <v>0.65845737483085254</v>
      </c>
      <c r="AG470" s="15">
        <f t="shared" si="105"/>
        <v>0.8758581182423768</v>
      </c>
      <c r="AH470" s="15">
        <f t="shared" si="106"/>
        <v>2.8489461358313819</v>
      </c>
      <c r="AI470" s="15">
        <f t="shared" si="107"/>
        <v>4.9439421338155514</v>
      </c>
      <c r="AJ470" s="15">
        <f t="shared" si="108"/>
        <v>2.3447922066115048</v>
      </c>
      <c r="AK470" s="15">
        <f t="shared" si="109"/>
        <v>1.2937803725413677</v>
      </c>
      <c r="AL470" s="15">
        <f t="shared" si="110"/>
        <v>3.8489461358313819</v>
      </c>
      <c r="AM470" s="15">
        <f t="shared" si="111"/>
        <v>8.0563725490196081</v>
      </c>
      <c r="AN470" s="15">
        <v>29.5</v>
      </c>
      <c r="AO470" s="15">
        <v>21096.65</v>
      </c>
      <c r="AP470" s="3">
        <v>41</v>
      </c>
    </row>
    <row r="471" spans="1:42" x14ac:dyDescent="0.3">
      <c r="A471" s="3" t="s">
        <v>76</v>
      </c>
      <c r="B471" s="3" t="s">
        <v>74</v>
      </c>
      <c r="C471" s="10">
        <v>6</v>
      </c>
      <c r="D471" s="11">
        <v>45096</v>
      </c>
      <c r="E471" s="22">
        <v>45055</v>
      </c>
      <c r="F471" s="13">
        <v>31</v>
      </c>
      <c r="G471" s="14">
        <v>3</v>
      </c>
      <c r="H471" s="3"/>
      <c r="I471" s="3" t="s">
        <v>47</v>
      </c>
      <c r="J471" s="15">
        <v>442342.30619999999</v>
      </c>
      <c r="K471" s="15">
        <v>5810092.8710000003</v>
      </c>
      <c r="L471" s="15">
        <v>2.96902</v>
      </c>
      <c r="M471" s="15">
        <v>772.98746666666659</v>
      </c>
      <c r="N471" s="15">
        <v>22.95015248282666</v>
      </c>
      <c r="O471" s="29">
        <v>7.2000004351139069E-2</v>
      </c>
      <c r="P471" s="15">
        <v>67.693479999999994</v>
      </c>
      <c r="Q471" s="15">
        <v>24.460380000000001</v>
      </c>
      <c r="R471" s="15">
        <v>7.8461400000000001</v>
      </c>
      <c r="S471" s="15">
        <v>66.862129999999993</v>
      </c>
      <c r="T471" s="15">
        <v>88.450180000000003</v>
      </c>
      <c r="U471" s="15">
        <v>4.6219999999999997E-2</v>
      </c>
      <c r="V471" s="15">
        <v>606</v>
      </c>
      <c r="W471" s="15">
        <v>541</v>
      </c>
      <c r="X471" s="15">
        <v>923</v>
      </c>
      <c r="Y471" s="15">
        <v>2919</v>
      </c>
      <c r="Z471" s="15">
        <f t="shared" si="98"/>
        <v>0.68728323699421967</v>
      </c>
      <c r="AA471" s="15">
        <f t="shared" si="99"/>
        <v>1.3745664739884393</v>
      </c>
      <c r="AB471" s="15">
        <f t="shared" si="100"/>
        <v>0.26092896174863389</v>
      </c>
      <c r="AC471" s="15">
        <f t="shared" si="101"/>
        <v>0.65617021276595744</v>
      </c>
      <c r="AD471" s="15">
        <f t="shared" si="102"/>
        <v>0.51952108276939091</v>
      </c>
      <c r="AE471" s="15">
        <f t="shared" si="103"/>
        <v>1.4093021050635313</v>
      </c>
      <c r="AF471" s="15">
        <f t="shared" si="104"/>
        <v>0.576878612716763</v>
      </c>
      <c r="AG471" s="15">
        <f t="shared" si="105"/>
        <v>0.81463669000459049</v>
      </c>
      <c r="AH471" s="15">
        <f t="shared" si="106"/>
        <v>2.1625135427952329</v>
      </c>
      <c r="AI471" s="15">
        <f t="shared" si="107"/>
        <v>3.8168316831683171</v>
      </c>
      <c r="AJ471" s="15">
        <f t="shared" si="108"/>
        <v>1.7381016359253523</v>
      </c>
      <c r="AK471" s="15">
        <f t="shared" si="109"/>
        <v>1.0599393271581401</v>
      </c>
      <c r="AL471" s="15">
        <f t="shared" si="110"/>
        <v>3.1625135427952329</v>
      </c>
      <c r="AM471" s="15">
        <f t="shared" si="111"/>
        <v>5.3955637707948245</v>
      </c>
      <c r="AN471" s="15">
        <v>29.5</v>
      </c>
      <c r="AO471" s="15">
        <v>21096.65</v>
      </c>
      <c r="AP471" s="3">
        <v>41</v>
      </c>
    </row>
    <row r="472" spans="1:42" x14ac:dyDescent="0.3">
      <c r="A472" s="3" t="s">
        <v>77</v>
      </c>
      <c r="B472" s="3" t="s">
        <v>74</v>
      </c>
      <c r="C472" s="10">
        <v>6</v>
      </c>
      <c r="D472" s="11">
        <v>45096</v>
      </c>
      <c r="E472" s="22">
        <v>45055</v>
      </c>
      <c r="F472" s="13">
        <v>31</v>
      </c>
      <c r="G472" s="14">
        <v>3</v>
      </c>
      <c r="H472" s="3"/>
      <c r="I472" s="3" t="s">
        <v>45</v>
      </c>
      <c r="J472" s="15">
        <v>443023.88919999998</v>
      </c>
      <c r="K472" s="15">
        <v>5810194.3200000003</v>
      </c>
      <c r="L472" s="15">
        <v>2.8137300000000001</v>
      </c>
      <c r="M472" s="15">
        <v>1487.356044444444</v>
      </c>
      <c r="N472" s="15">
        <v>41.850183229346669</v>
      </c>
      <c r="O472" s="29">
        <v>7.1000002324581146E-2</v>
      </c>
      <c r="P472" s="15">
        <v>74.032420000000002</v>
      </c>
      <c r="Q472" s="15">
        <v>21.70692</v>
      </c>
      <c r="R472" s="15">
        <v>4.26065</v>
      </c>
      <c r="S472" s="15">
        <v>58.70044</v>
      </c>
      <c r="T472" s="15">
        <v>219.80843999999999</v>
      </c>
      <c r="U472" s="15">
        <v>1.9519999999999999E-2</v>
      </c>
      <c r="V472" s="15">
        <v>527</v>
      </c>
      <c r="W472" s="15">
        <v>378</v>
      </c>
      <c r="X472" s="15">
        <v>727</v>
      </c>
      <c r="Y472" s="15">
        <v>3399</v>
      </c>
      <c r="Z472" s="15">
        <f t="shared" si="98"/>
        <v>0.79984114376489279</v>
      </c>
      <c r="AA472" s="15">
        <f t="shared" si="99"/>
        <v>1.5996822875297856</v>
      </c>
      <c r="AB472" s="15">
        <f t="shared" si="100"/>
        <v>0.31583710407239818</v>
      </c>
      <c r="AC472" s="15">
        <f t="shared" si="101"/>
        <v>0.73153336729495666</v>
      </c>
      <c r="AD472" s="15">
        <f t="shared" si="102"/>
        <v>0.64760058167716916</v>
      </c>
      <c r="AE472" s="15">
        <f t="shared" si="103"/>
        <v>1.7534593239227343</v>
      </c>
      <c r="AF472" s="15">
        <f t="shared" si="104"/>
        <v>0.7074397670108552</v>
      </c>
      <c r="AG472" s="15">
        <f t="shared" si="105"/>
        <v>0.88877627934607517</v>
      </c>
      <c r="AH472" s="15">
        <f t="shared" si="106"/>
        <v>3.6753782668500685</v>
      </c>
      <c r="AI472" s="15">
        <f t="shared" si="107"/>
        <v>5.4497153700189758</v>
      </c>
      <c r="AJ472" s="15">
        <f t="shared" si="108"/>
        <v>2.5283158830600474</v>
      </c>
      <c r="AK472" s="15">
        <f t="shared" si="109"/>
        <v>1.5427822605590622</v>
      </c>
      <c r="AL472" s="15">
        <f t="shared" si="110"/>
        <v>4.6753782668500685</v>
      </c>
      <c r="AM472" s="15">
        <f t="shared" si="111"/>
        <v>8.9920634920634921</v>
      </c>
      <c r="AN472" s="15">
        <v>29.5</v>
      </c>
      <c r="AO472" s="15">
        <v>21096.65</v>
      </c>
      <c r="AP472" s="3">
        <v>41</v>
      </c>
    </row>
    <row r="473" spans="1:42" x14ac:dyDescent="0.3">
      <c r="A473" s="3" t="s">
        <v>78</v>
      </c>
      <c r="B473" s="3" t="s">
        <v>74</v>
      </c>
      <c r="C473" s="10">
        <v>6</v>
      </c>
      <c r="D473" s="11">
        <v>45096</v>
      </c>
      <c r="E473" s="22">
        <v>45055</v>
      </c>
      <c r="F473" s="13">
        <v>31</v>
      </c>
      <c r="G473" s="14">
        <v>3</v>
      </c>
      <c r="H473" s="3"/>
      <c r="I473" s="3" t="s">
        <v>47</v>
      </c>
      <c r="J473" s="15">
        <v>443041.25760000001</v>
      </c>
      <c r="K473" s="15">
        <v>5810225.875</v>
      </c>
      <c r="L473" s="15">
        <v>3.0931899999999999</v>
      </c>
      <c r="M473" s="15">
        <v>761.42266666666671</v>
      </c>
      <c r="N473" s="15">
        <v>23.552249783066671</v>
      </c>
      <c r="O473" s="29">
        <v>7.0000000298023224E-2</v>
      </c>
      <c r="P473" s="15">
        <v>73.933980000000005</v>
      </c>
      <c r="Q473" s="15">
        <v>21.815529999999999</v>
      </c>
      <c r="R473" s="15">
        <v>4.2504999999999997</v>
      </c>
      <c r="S473" s="15">
        <v>58.986420000000003</v>
      </c>
      <c r="T473" s="15">
        <v>302.90332000000001</v>
      </c>
      <c r="U473" s="15">
        <v>2.53E-2</v>
      </c>
      <c r="V473" s="15">
        <v>600</v>
      </c>
      <c r="W473" s="15">
        <v>449</v>
      </c>
      <c r="X473" s="15">
        <v>866</v>
      </c>
      <c r="Y473" s="15">
        <v>3027</v>
      </c>
      <c r="Z473" s="15">
        <f t="shared" si="98"/>
        <v>0.74165707710011508</v>
      </c>
      <c r="AA473" s="15">
        <f t="shared" si="99"/>
        <v>1.4833141542002302</v>
      </c>
      <c r="AB473" s="15">
        <f t="shared" si="100"/>
        <v>0.31711026615969584</v>
      </c>
      <c r="AC473" s="15">
        <f t="shared" si="101"/>
        <v>0.66914805624483042</v>
      </c>
      <c r="AD473" s="15">
        <f t="shared" si="102"/>
        <v>0.55509889545337787</v>
      </c>
      <c r="AE473" s="15">
        <f t="shared" si="103"/>
        <v>1.5698070927513639</v>
      </c>
      <c r="AF473" s="15">
        <f t="shared" si="104"/>
        <v>0.62169159953970077</v>
      </c>
      <c r="AG473" s="15">
        <f t="shared" si="105"/>
        <v>0.85164744894746036</v>
      </c>
      <c r="AH473" s="15">
        <f t="shared" si="106"/>
        <v>2.495381062355658</v>
      </c>
      <c r="AI473" s="15">
        <f t="shared" si="107"/>
        <v>4.0449999999999999</v>
      </c>
      <c r="AJ473" s="15">
        <f t="shared" si="108"/>
        <v>2.0635731033098881</v>
      </c>
      <c r="AK473" s="15">
        <f t="shared" si="109"/>
        <v>1.1769380915956889</v>
      </c>
      <c r="AL473" s="15">
        <f t="shared" si="110"/>
        <v>3.495381062355658</v>
      </c>
      <c r="AM473" s="15">
        <f t="shared" si="111"/>
        <v>6.7416481069042318</v>
      </c>
      <c r="AN473" s="15">
        <v>29.5</v>
      </c>
      <c r="AO473" s="15">
        <v>21096.65</v>
      </c>
      <c r="AP473" s="3">
        <v>41</v>
      </c>
    </row>
    <row r="474" spans="1:42" x14ac:dyDescent="0.3">
      <c r="A474" s="3">
        <v>49</v>
      </c>
      <c r="B474" s="3" t="s">
        <v>74</v>
      </c>
      <c r="C474" s="10">
        <v>6</v>
      </c>
      <c r="D474" s="11">
        <v>45096</v>
      </c>
      <c r="E474" s="22">
        <v>45063</v>
      </c>
      <c r="F474" s="13">
        <v>31</v>
      </c>
      <c r="G474" s="14">
        <v>3</v>
      </c>
      <c r="H474" s="3"/>
      <c r="I474" s="10" t="s">
        <v>43</v>
      </c>
      <c r="J474" s="15">
        <v>441477.18280000001</v>
      </c>
      <c r="K474" s="15">
        <v>5811134.574</v>
      </c>
      <c r="L474" s="15">
        <v>3.45628</v>
      </c>
      <c r="M474" s="15">
        <v>556.64355555555562</v>
      </c>
      <c r="N474" s="15">
        <v>19.239159881955558</v>
      </c>
      <c r="O474" s="29">
        <v>7.4000000953674316E-2</v>
      </c>
      <c r="P474" s="15">
        <v>71.175420000000003</v>
      </c>
      <c r="Q474" s="15">
        <v>20.60763</v>
      </c>
      <c r="R474" s="15">
        <v>8.2169500000000006</v>
      </c>
      <c r="S474" s="15">
        <v>76.896879999999996</v>
      </c>
      <c r="T474" s="15">
        <v>129.80126999999999</v>
      </c>
      <c r="U474" s="15">
        <v>1.9519999999999999E-2</v>
      </c>
      <c r="V474" s="15">
        <v>532</v>
      </c>
      <c r="W474" s="15">
        <v>474</v>
      </c>
      <c r="X474" s="15">
        <v>857</v>
      </c>
      <c r="Y474" s="15">
        <v>3041</v>
      </c>
      <c r="Z474" s="15">
        <f t="shared" si="98"/>
        <v>0.73029871977240401</v>
      </c>
      <c r="AA474" s="15">
        <f t="shared" si="99"/>
        <v>1.460597439544808</v>
      </c>
      <c r="AB474" s="15">
        <f t="shared" si="100"/>
        <v>0.28775356874530428</v>
      </c>
      <c r="AC474" s="15">
        <f t="shared" si="101"/>
        <v>0.70221102714805483</v>
      </c>
      <c r="AD474" s="15">
        <f t="shared" si="102"/>
        <v>0.56028732683427396</v>
      </c>
      <c r="AE474" s="15">
        <f t="shared" si="103"/>
        <v>1.5354340128241937</v>
      </c>
      <c r="AF474" s="15">
        <f t="shared" si="104"/>
        <v>0.62133712660028451</v>
      </c>
      <c r="AG474" s="15">
        <f t="shared" si="105"/>
        <v>0.84410858446517523</v>
      </c>
      <c r="AH474" s="15">
        <f t="shared" si="106"/>
        <v>2.5484247374562425</v>
      </c>
      <c r="AI474" s="15">
        <f t="shared" si="107"/>
        <v>4.7161654135338349</v>
      </c>
      <c r="AJ474" s="15">
        <f t="shared" si="108"/>
        <v>1.9887217942188857</v>
      </c>
      <c r="AK474" s="15">
        <f t="shared" si="109"/>
        <v>1.1949268110590265</v>
      </c>
      <c r="AL474" s="15">
        <f t="shared" si="110"/>
        <v>3.5484247374562425</v>
      </c>
      <c r="AM474" s="15">
        <f t="shared" si="111"/>
        <v>6.4156118143459917</v>
      </c>
      <c r="AN474" s="15">
        <v>29.099999999999898</v>
      </c>
      <c r="AO474" s="15">
        <v>17525.75</v>
      </c>
      <c r="AP474" s="3">
        <v>33</v>
      </c>
    </row>
    <row r="475" spans="1:42" x14ac:dyDescent="0.3">
      <c r="A475" s="16">
        <v>96</v>
      </c>
      <c r="B475" s="16" t="s">
        <v>74</v>
      </c>
      <c r="C475" s="16">
        <v>6</v>
      </c>
      <c r="D475" s="23">
        <v>45098</v>
      </c>
      <c r="E475" s="22">
        <v>45055</v>
      </c>
      <c r="F475" s="21">
        <v>30</v>
      </c>
      <c r="G475" s="14">
        <v>3</v>
      </c>
      <c r="H475" s="16" t="s">
        <v>54</v>
      </c>
      <c r="I475" s="10" t="s">
        <v>55</v>
      </c>
      <c r="J475" s="20">
        <v>441882.29976902099</v>
      </c>
      <c r="K475" s="20">
        <v>5811211.75742344</v>
      </c>
      <c r="L475" s="20">
        <v>3.0775000000000001</v>
      </c>
      <c r="M475" s="20">
        <v>2142.3226315470047</v>
      </c>
      <c r="N475" s="20">
        <v>65.92997898585908</v>
      </c>
      <c r="O475" s="29">
        <v>8.1000000000000003E-2</v>
      </c>
      <c r="P475" s="20">
        <v>83.420048278540506</v>
      </c>
      <c r="Q475" s="20">
        <v>12.69701300759</v>
      </c>
      <c r="R475" s="20">
        <v>3.8829382242073298</v>
      </c>
      <c r="S475" s="20">
        <v>70.265998840332003</v>
      </c>
      <c r="T475" s="20">
        <v>169.16529541015601</v>
      </c>
      <c r="U475" s="20">
        <v>0.42165371179580702</v>
      </c>
      <c r="V475" s="15">
        <v>863</v>
      </c>
      <c r="W475" s="15">
        <v>914</v>
      </c>
      <c r="X475" s="15">
        <v>1261</v>
      </c>
      <c r="Y475" s="15">
        <v>2989</v>
      </c>
      <c r="Z475" s="15">
        <f t="shared" si="98"/>
        <v>0.53164232641557774</v>
      </c>
      <c r="AA475" s="15">
        <f t="shared" si="99"/>
        <v>1.0632846528311555</v>
      </c>
      <c r="AB475" s="15">
        <f t="shared" si="100"/>
        <v>0.15954022988505748</v>
      </c>
      <c r="AC475" s="15">
        <f t="shared" si="101"/>
        <v>0.55192107995846318</v>
      </c>
      <c r="AD475" s="15">
        <f t="shared" si="102"/>
        <v>0.40658823529411764</v>
      </c>
      <c r="AE475" s="15">
        <f t="shared" si="103"/>
        <v>1.0007523728682768</v>
      </c>
      <c r="AF475" s="15">
        <f t="shared" si="104"/>
        <v>0.44273635664873173</v>
      </c>
      <c r="AG475" s="15">
        <f t="shared" si="105"/>
        <v>0.69417659828559408</v>
      </c>
      <c r="AH475" s="15">
        <f t="shared" si="106"/>
        <v>1.3703409992069786</v>
      </c>
      <c r="AI475" s="15">
        <f t="shared" si="107"/>
        <v>2.4634994206257241</v>
      </c>
      <c r="AJ475" s="15">
        <f t="shared" si="108"/>
        <v>1.0986155139026861</v>
      </c>
      <c r="AK475" s="15">
        <f t="shared" si="109"/>
        <v>0.74643454409528998</v>
      </c>
      <c r="AL475" s="15">
        <f t="shared" si="110"/>
        <v>2.3703409992069786</v>
      </c>
      <c r="AM475" s="15">
        <f t="shared" si="111"/>
        <v>3.2702407002188183</v>
      </c>
      <c r="AN475" s="15">
        <v>32.9</v>
      </c>
      <c r="AO475" s="15">
        <v>21876.900000000009</v>
      </c>
      <c r="AP475" s="3">
        <v>43</v>
      </c>
    </row>
    <row r="476" spans="1:42" x14ac:dyDescent="0.3">
      <c r="A476" s="16">
        <v>96</v>
      </c>
      <c r="B476" s="16" t="s">
        <v>74</v>
      </c>
      <c r="C476" s="16">
        <v>6</v>
      </c>
      <c r="D476" s="23">
        <v>45098</v>
      </c>
      <c r="E476" s="22">
        <v>45055</v>
      </c>
      <c r="F476" s="21">
        <v>30</v>
      </c>
      <c r="G476" s="14">
        <v>3</v>
      </c>
      <c r="H476" s="16" t="s">
        <v>56</v>
      </c>
      <c r="I476" s="10" t="s">
        <v>55</v>
      </c>
      <c r="J476" s="20">
        <v>441888.434923705</v>
      </c>
      <c r="K476" s="20">
        <v>5811207.1626052801</v>
      </c>
      <c r="L476" s="20">
        <v>3.4125000000000001</v>
      </c>
      <c r="M476" s="20">
        <v>1509.8585828462365</v>
      </c>
      <c r="N476" s="20">
        <v>51.523924139627823</v>
      </c>
      <c r="O476" s="29">
        <v>8.1000000000000003E-2</v>
      </c>
      <c r="P476" s="20">
        <v>83.296449115061904</v>
      </c>
      <c r="Q476" s="20">
        <v>12.7702752616909</v>
      </c>
      <c r="R476" s="20">
        <v>3.9332752402405702</v>
      </c>
      <c r="S476" s="20">
        <v>70.239997863769503</v>
      </c>
      <c r="T476" s="20">
        <v>301.74371337890602</v>
      </c>
      <c r="U476" s="20">
        <v>0.36639265716075903</v>
      </c>
      <c r="V476" s="15">
        <v>857</v>
      </c>
      <c r="W476" s="15">
        <v>878</v>
      </c>
      <c r="X476" s="15">
        <v>1268</v>
      </c>
      <c r="Y476" s="15">
        <v>2722</v>
      </c>
      <c r="Z476" s="15">
        <f t="shared" si="98"/>
        <v>0.51222222222222225</v>
      </c>
      <c r="AA476" s="15">
        <f t="shared" si="99"/>
        <v>1.0244444444444445</v>
      </c>
      <c r="AB476" s="15">
        <f t="shared" si="100"/>
        <v>0.18173345759552656</v>
      </c>
      <c r="AC476" s="15">
        <f t="shared" si="101"/>
        <v>0.5210952780106175</v>
      </c>
      <c r="AD476" s="15">
        <f t="shared" si="102"/>
        <v>0.3644110275689223</v>
      </c>
      <c r="AE476" s="15">
        <f t="shared" si="103"/>
        <v>0.95441182559728377</v>
      </c>
      <c r="AF476" s="15">
        <f t="shared" si="104"/>
        <v>0.40388888888888891</v>
      </c>
      <c r="AG476" s="15">
        <f t="shared" si="105"/>
        <v>0.67740291546533626</v>
      </c>
      <c r="AH476" s="15">
        <f t="shared" si="106"/>
        <v>1.1466876971608833</v>
      </c>
      <c r="AI476" s="15">
        <f t="shared" si="107"/>
        <v>2.1761960326721121</v>
      </c>
      <c r="AJ476" s="15">
        <f t="shared" si="108"/>
        <v>1.0371997618532107</v>
      </c>
      <c r="AK476" s="15">
        <f t="shared" si="109"/>
        <v>0.64642527953587847</v>
      </c>
      <c r="AL476" s="15">
        <f t="shared" si="110"/>
        <v>2.1466876971608833</v>
      </c>
      <c r="AM476" s="15">
        <f t="shared" si="111"/>
        <v>3.1002277904328017</v>
      </c>
      <c r="AN476" s="15">
        <v>32.9</v>
      </c>
      <c r="AO476" s="15">
        <v>21876.900000000009</v>
      </c>
      <c r="AP476" s="3">
        <v>43</v>
      </c>
    </row>
    <row r="477" spans="1:42" x14ac:dyDescent="0.3">
      <c r="A477" s="16">
        <v>96</v>
      </c>
      <c r="B477" s="16" t="s">
        <v>74</v>
      </c>
      <c r="C477" s="16">
        <v>6</v>
      </c>
      <c r="D477" s="23">
        <v>45098</v>
      </c>
      <c r="E477" s="22">
        <v>45055</v>
      </c>
      <c r="F477" s="21">
        <v>30</v>
      </c>
      <c r="G477" s="14">
        <v>3</v>
      </c>
      <c r="H477" s="16" t="s">
        <v>57</v>
      </c>
      <c r="I477" s="10" t="s">
        <v>55</v>
      </c>
      <c r="J477" s="20">
        <v>441895.38767428801</v>
      </c>
      <c r="K477" s="20">
        <v>5811201.8584961304</v>
      </c>
      <c r="L477" s="20">
        <v>3.3929999999999998</v>
      </c>
      <c r="M477" s="20">
        <v>1960.3363204374336</v>
      </c>
      <c r="N477" s="20">
        <v>66.514211352442118</v>
      </c>
      <c r="O477" s="29">
        <v>7.0999999999999994E-2</v>
      </c>
      <c r="P477" s="20">
        <v>83.175634728231699</v>
      </c>
      <c r="Q477" s="20">
        <v>12.843989271519201</v>
      </c>
      <c r="R477" s="20">
        <v>3.9803756126334102</v>
      </c>
      <c r="S477" s="20">
        <v>70.275999450683599</v>
      </c>
      <c r="T477" s="20">
        <v>205.85692138671899</v>
      </c>
      <c r="U477" s="20">
        <v>0.58062312006950401</v>
      </c>
      <c r="V477" s="15">
        <v>826</v>
      </c>
      <c r="W477" s="15">
        <v>875</v>
      </c>
      <c r="X477" s="15">
        <v>1159</v>
      </c>
      <c r="Y477" s="15">
        <v>2758</v>
      </c>
      <c r="Z477" s="15">
        <f t="shared" si="98"/>
        <v>0.51830443159922923</v>
      </c>
      <c r="AA477" s="15">
        <f t="shared" si="99"/>
        <v>1.0366088631984585</v>
      </c>
      <c r="AB477" s="15">
        <f t="shared" si="100"/>
        <v>0.13962635201573254</v>
      </c>
      <c r="AC477" s="15">
        <f t="shared" si="101"/>
        <v>0.5390625</v>
      </c>
      <c r="AD477" s="15">
        <f t="shared" si="102"/>
        <v>0.40822057697217257</v>
      </c>
      <c r="AE477" s="15">
        <f t="shared" si="103"/>
        <v>0.96882074500926119</v>
      </c>
      <c r="AF477" s="15">
        <f t="shared" si="104"/>
        <v>0.44013212221304709</v>
      </c>
      <c r="AG477" s="15">
        <f t="shared" si="105"/>
        <v>0.68270184553375657</v>
      </c>
      <c r="AH477" s="15">
        <f t="shared" si="106"/>
        <v>1.3796376186367558</v>
      </c>
      <c r="AI477" s="15">
        <f t="shared" si="107"/>
        <v>2.3389830508474576</v>
      </c>
      <c r="AJ477" s="15">
        <f t="shared" si="108"/>
        <v>1.056120796500827</v>
      </c>
      <c r="AK477" s="15">
        <f t="shared" si="109"/>
        <v>0.75046416616145672</v>
      </c>
      <c r="AL477" s="15">
        <f t="shared" si="110"/>
        <v>2.3796376186367558</v>
      </c>
      <c r="AM477" s="15">
        <f t="shared" si="111"/>
        <v>3.1520000000000001</v>
      </c>
      <c r="AN477" s="15">
        <v>32.9</v>
      </c>
      <c r="AO477" s="15">
        <v>21876.9</v>
      </c>
      <c r="AP477" s="3">
        <v>43</v>
      </c>
    </row>
    <row r="478" spans="1:42" x14ac:dyDescent="0.3">
      <c r="A478" s="16">
        <v>96</v>
      </c>
      <c r="B478" s="16" t="s">
        <v>74</v>
      </c>
      <c r="C478" s="16">
        <v>6</v>
      </c>
      <c r="D478" s="23">
        <v>45098</v>
      </c>
      <c r="E478" s="22">
        <v>45055</v>
      </c>
      <c r="F478" s="21">
        <v>30</v>
      </c>
      <c r="G478" s="14">
        <v>3</v>
      </c>
      <c r="H478" s="16" t="s">
        <v>58</v>
      </c>
      <c r="I478" s="10" t="s">
        <v>55</v>
      </c>
      <c r="J478" s="20">
        <v>441899.72836524399</v>
      </c>
      <c r="K478" s="20">
        <v>5811192.4749019798</v>
      </c>
      <c r="L478" s="20">
        <v>2.9864999999999999</v>
      </c>
      <c r="M478" s="20">
        <v>1851.7304134078211</v>
      </c>
      <c r="N478" s="20">
        <v>55.301928796424569</v>
      </c>
      <c r="O478" s="29">
        <v>7.0999999999999994E-2</v>
      </c>
      <c r="P478" s="20">
        <v>83.022478496121494</v>
      </c>
      <c r="Q478" s="20">
        <v>12.9766875267208</v>
      </c>
      <c r="R478" s="20">
        <v>4.0008332375598501</v>
      </c>
      <c r="S478" s="20">
        <v>70.173334757486998</v>
      </c>
      <c r="T478" s="20">
        <v>153.31238301595101</v>
      </c>
      <c r="U478" s="20">
        <v>0.96392144759496101</v>
      </c>
      <c r="V478" s="15">
        <v>782</v>
      </c>
      <c r="W478" s="15">
        <v>818</v>
      </c>
      <c r="X478" s="15">
        <v>1117</v>
      </c>
      <c r="Y478" s="15">
        <v>2879</v>
      </c>
      <c r="Z478" s="15">
        <f t="shared" si="98"/>
        <v>0.55747903705707336</v>
      </c>
      <c r="AA478" s="15">
        <f t="shared" si="99"/>
        <v>1.1149580741141467</v>
      </c>
      <c r="AB478" s="15">
        <f t="shared" si="100"/>
        <v>0.1545219638242894</v>
      </c>
      <c r="AC478" s="15">
        <f t="shared" si="101"/>
        <v>0.57279431849221529</v>
      </c>
      <c r="AD478" s="15">
        <f t="shared" si="102"/>
        <v>0.44094094094094094</v>
      </c>
      <c r="AE478" s="15">
        <f t="shared" si="103"/>
        <v>1.0638627353815659</v>
      </c>
      <c r="AF478" s="15">
        <f t="shared" si="104"/>
        <v>0.47660265079794428</v>
      </c>
      <c r="AG478" s="15">
        <f t="shared" si="105"/>
        <v>0.7158382400393748</v>
      </c>
      <c r="AH478" s="15">
        <f t="shared" si="106"/>
        <v>1.5774395702775292</v>
      </c>
      <c r="AI478" s="15">
        <f t="shared" si="107"/>
        <v>2.6815856777493607</v>
      </c>
      <c r="AJ478" s="15">
        <f t="shared" si="108"/>
        <v>1.1851589885270002</v>
      </c>
      <c r="AK478" s="15">
        <f t="shared" si="109"/>
        <v>0.83400101222699208</v>
      </c>
      <c r="AL478" s="15">
        <f t="shared" si="110"/>
        <v>2.5774395702775292</v>
      </c>
      <c r="AM478" s="15">
        <f t="shared" si="111"/>
        <v>3.5195599022004891</v>
      </c>
      <c r="AN478" s="15">
        <v>32.9</v>
      </c>
      <c r="AO478" s="15">
        <v>21876.9</v>
      </c>
      <c r="AP478" s="3">
        <v>43</v>
      </c>
    </row>
    <row r="479" spans="1:42" x14ac:dyDescent="0.3">
      <c r="A479" s="16">
        <v>96</v>
      </c>
      <c r="B479" s="16" t="s">
        <v>74</v>
      </c>
      <c r="C479" s="16">
        <v>6</v>
      </c>
      <c r="D479" s="23">
        <v>45098</v>
      </c>
      <c r="E479" s="22">
        <v>45055</v>
      </c>
      <c r="F479" s="21">
        <v>30</v>
      </c>
      <c r="G479" s="14">
        <v>3</v>
      </c>
      <c r="H479" s="16" t="s">
        <v>59</v>
      </c>
      <c r="I479" s="10" t="s">
        <v>55</v>
      </c>
      <c r="J479" s="20">
        <v>441901.915699729</v>
      </c>
      <c r="K479" s="20">
        <v>5811186.63493127</v>
      </c>
      <c r="L479" s="20">
        <v>2.84</v>
      </c>
      <c r="M479" s="20">
        <v>1668.067039156168</v>
      </c>
      <c r="N479" s="20">
        <v>47.37310391203517</v>
      </c>
      <c r="O479" s="29">
        <v>7.0999999999999994E-2</v>
      </c>
      <c r="P479" s="20">
        <v>82.956013962587207</v>
      </c>
      <c r="Q479" s="20">
        <v>13.041551014743799</v>
      </c>
      <c r="R479" s="20">
        <v>4.00243559996819</v>
      </c>
      <c r="S479" s="20">
        <v>70.134998321533203</v>
      </c>
      <c r="T479" s="20">
        <v>172.82487869262701</v>
      </c>
      <c r="U479" s="20">
        <v>0.70652328431606304</v>
      </c>
      <c r="V479" s="15">
        <v>766</v>
      </c>
      <c r="W479" s="15">
        <v>774</v>
      </c>
      <c r="X479" s="15">
        <v>1087</v>
      </c>
      <c r="Y479" s="15">
        <v>2769</v>
      </c>
      <c r="Z479" s="15">
        <f t="shared" si="98"/>
        <v>0.563082133784928</v>
      </c>
      <c r="AA479" s="15">
        <f t="shared" si="99"/>
        <v>1.126164267569856</v>
      </c>
      <c r="AB479" s="15">
        <f t="shared" si="100"/>
        <v>0.16818914562063406</v>
      </c>
      <c r="AC479" s="15">
        <f t="shared" si="101"/>
        <v>0.5666195190947666</v>
      </c>
      <c r="AD479" s="15">
        <f t="shared" si="102"/>
        <v>0.43620331950207469</v>
      </c>
      <c r="AE479" s="15">
        <f t="shared" si="103"/>
        <v>1.0777724954620105</v>
      </c>
      <c r="AF479" s="15">
        <f t="shared" si="104"/>
        <v>0.47473892181766864</v>
      </c>
      <c r="AG479" s="15">
        <f t="shared" si="105"/>
        <v>0.7204403383789213</v>
      </c>
      <c r="AH479" s="15">
        <f t="shared" si="106"/>
        <v>1.5473781048758051</v>
      </c>
      <c r="AI479" s="15">
        <f t="shared" si="107"/>
        <v>2.6148825065274153</v>
      </c>
      <c r="AJ479" s="15">
        <f t="shared" si="108"/>
        <v>1.2047220062218111</v>
      </c>
      <c r="AK479" s="15">
        <f t="shared" si="109"/>
        <v>0.82156647075672196</v>
      </c>
      <c r="AL479" s="15">
        <f t="shared" si="110"/>
        <v>2.5473781048758051</v>
      </c>
      <c r="AM479" s="15">
        <f t="shared" si="111"/>
        <v>3.5775193798449614</v>
      </c>
      <c r="AN479" s="15">
        <v>32.9</v>
      </c>
      <c r="AO479" s="15">
        <v>21876.9</v>
      </c>
      <c r="AP479" s="3">
        <v>43</v>
      </c>
    </row>
    <row r="480" spans="1:42" x14ac:dyDescent="0.3">
      <c r="A480" s="16">
        <v>96</v>
      </c>
      <c r="B480" s="16" t="s">
        <v>74</v>
      </c>
      <c r="C480" s="16">
        <v>6</v>
      </c>
      <c r="D480" s="23">
        <v>45098</v>
      </c>
      <c r="E480" s="22">
        <v>45055</v>
      </c>
      <c r="F480" s="21">
        <v>30</v>
      </c>
      <c r="G480" s="14">
        <v>3</v>
      </c>
      <c r="H480" s="16" t="s">
        <v>60</v>
      </c>
      <c r="I480" s="10" t="s">
        <v>55</v>
      </c>
      <c r="J480" s="20">
        <v>441903.74909659399</v>
      </c>
      <c r="K480" s="20">
        <v>5811180.6795768999</v>
      </c>
      <c r="L480" s="20">
        <v>3.0705</v>
      </c>
      <c r="M480" s="20">
        <v>1583.6281730425455</v>
      </c>
      <c r="N480" s="20">
        <v>48.625303053271359</v>
      </c>
      <c r="O480" s="29">
        <v>7.0999999999999994E-2</v>
      </c>
      <c r="P480" s="20">
        <v>82.812372774602494</v>
      </c>
      <c r="Q480" s="20">
        <v>13.151611534531501</v>
      </c>
      <c r="R480" s="20">
        <v>4.0360166289978503</v>
      </c>
      <c r="S480" s="20">
        <v>70.087499618530302</v>
      </c>
      <c r="T480" s="20">
        <v>196.16111373901401</v>
      </c>
      <c r="U480" s="20">
        <v>0.71561430394649495</v>
      </c>
      <c r="V480" s="15">
        <v>736</v>
      </c>
      <c r="W480" s="15">
        <v>752</v>
      </c>
      <c r="X480" s="15">
        <v>1122</v>
      </c>
      <c r="Y480" s="15">
        <v>2765</v>
      </c>
      <c r="Z480" s="15">
        <f t="shared" si="98"/>
        <v>0.57236280921239691</v>
      </c>
      <c r="AA480" s="15">
        <f t="shared" si="99"/>
        <v>1.1447256184247938</v>
      </c>
      <c r="AB480" s="15">
        <f t="shared" si="100"/>
        <v>0.19743863393810032</v>
      </c>
      <c r="AC480" s="15">
        <f t="shared" si="101"/>
        <v>0.57954870037132244</v>
      </c>
      <c r="AD480" s="15">
        <f t="shared" si="102"/>
        <v>0.42269102135322872</v>
      </c>
      <c r="AE480" s="15">
        <f t="shared" si="103"/>
        <v>1.1010107639800473</v>
      </c>
      <c r="AF480" s="15">
        <f t="shared" si="104"/>
        <v>0.46715951094682967</v>
      </c>
      <c r="AG480" s="15">
        <f t="shared" si="105"/>
        <v>0.72799312493043544</v>
      </c>
      <c r="AH480" s="15">
        <f t="shared" si="106"/>
        <v>1.464349376114082</v>
      </c>
      <c r="AI480" s="15">
        <f t="shared" si="107"/>
        <v>2.7567934782608696</v>
      </c>
      <c r="AJ480" s="15">
        <f t="shared" si="108"/>
        <v>1.2377948471789926</v>
      </c>
      <c r="AK480" s="15">
        <f t="shared" si="109"/>
        <v>0.78674477018129874</v>
      </c>
      <c r="AL480" s="15">
        <f t="shared" si="110"/>
        <v>2.464349376114082</v>
      </c>
      <c r="AM480" s="15">
        <f t="shared" si="111"/>
        <v>3.6768617021276597</v>
      </c>
      <c r="AN480" s="15">
        <v>32.9</v>
      </c>
      <c r="AO480" s="15">
        <v>21876.9</v>
      </c>
      <c r="AP480" s="3">
        <v>43</v>
      </c>
    </row>
    <row r="481" spans="1:42" x14ac:dyDescent="0.3">
      <c r="A481" s="3">
        <v>68</v>
      </c>
      <c r="B481" s="3" t="s">
        <v>69</v>
      </c>
      <c r="C481" s="10">
        <v>5</v>
      </c>
      <c r="D481" s="11">
        <v>45117</v>
      </c>
      <c r="E481" s="22">
        <v>45040</v>
      </c>
      <c r="F481" s="13">
        <v>59</v>
      </c>
      <c r="G481" s="14">
        <v>3</v>
      </c>
      <c r="H481" s="3"/>
      <c r="I481" s="10" t="s">
        <v>43</v>
      </c>
      <c r="J481" s="15">
        <v>441849.40909999999</v>
      </c>
      <c r="K481" s="15">
        <v>5811176.2829999998</v>
      </c>
      <c r="L481" s="15">
        <v>1.57707</v>
      </c>
      <c r="M481" s="15">
        <v>3008.5733333333342</v>
      </c>
      <c r="N481" s="15">
        <v>47.447307468000012</v>
      </c>
      <c r="O481" s="29">
        <v>9.3000002205371857E-2</v>
      </c>
      <c r="P481" s="15">
        <v>80.636390000000006</v>
      </c>
      <c r="Q481" s="15">
        <v>14.66789</v>
      </c>
      <c r="R481" s="15">
        <v>4.6957199999999997</v>
      </c>
      <c r="S481" s="15">
        <v>71.317959999999999</v>
      </c>
      <c r="T481" s="15">
        <v>102.26288</v>
      </c>
      <c r="U481" s="15">
        <v>2.9399999999999999E-2</v>
      </c>
      <c r="V481" s="15">
        <v>795</v>
      </c>
      <c r="W481" s="15">
        <v>655</v>
      </c>
      <c r="X481" s="15">
        <v>1256</v>
      </c>
      <c r="Y481" s="15">
        <v>3561</v>
      </c>
      <c r="Z481" s="15">
        <f t="shared" si="98"/>
        <v>0.68927893738140422</v>
      </c>
      <c r="AA481" s="15">
        <f t="shared" si="99"/>
        <v>1.3785578747628084</v>
      </c>
      <c r="AB481" s="15">
        <f t="shared" si="100"/>
        <v>0.31449502878074309</v>
      </c>
      <c r="AC481" s="15">
        <f t="shared" si="101"/>
        <v>0.63498622589531684</v>
      </c>
      <c r="AD481" s="15">
        <f t="shared" si="102"/>
        <v>0.47851359767490137</v>
      </c>
      <c r="AE481" s="15">
        <f t="shared" si="103"/>
        <v>1.4150759641604989</v>
      </c>
      <c r="AF481" s="15">
        <f t="shared" si="104"/>
        <v>0.54672675521821634</v>
      </c>
      <c r="AG481" s="15">
        <f t="shared" si="105"/>
        <v>0.81604182567207317</v>
      </c>
      <c r="AH481" s="15">
        <f t="shared" si="106"/>
        <v>1.8351910828025479</v>
      </c>
      <c r="AI481" s="15">
        <f t="shared" si="107"/>
        <v>3.4792452830188676</v>
      </c>
      <c r="AJ481" s="15">
        <f t="shared" si="108"/>
        <v>1.7487376437336841</v>
      </c>
      <c r="AK481" s="15">
        <f t="shared" si="109"/>
        <v>0.93710398966856667</v>
      </c>
      <c r="AL481" s="15">
        <f t="shared" si="110"/>
        <v>2.8351910828025479</v>
      </c>
      <c r="AM481" s="15">
        <f t="shared" si="111"/>
        <v>5.436641221374046</v>
      </c>
      <c r="AN481" s="15">
        <v>112.2</v>
      </c>
      <c r="AO481" s="15">
        <v>35849.30000000001</v>
      </c>
      <c r="AP481" s="3">
        <v>77</v>
      </c>
    </row>
    <row r="482" spans="1:42" x14ac:dyDescent="0.3">
      <c r="A482" s="3">
        <v>90</v>
      </c>
      <c r="B482" s="3" t="s">
        <v>69</v>
      </c>
      <c r="C482" s="10">
        <v>5</v>
      </c>
      <c r="D482" s="11">
        <v>45117</v>
      </c>
      <c r="E482" s="22">
        <v>45040</v>
      </c>
      <c r="F482" s="13">
        <v>62</v>
      </c>
      <c r="G482" s="14">
        <v>3</v>
      </c>
      <c r="H482" s="3"/>
      <c r="I482" s="10" t="s">
        <v>43</v>
      </c>
      <c r="J482" s="15">
        <v>441625.29580000002</v>
      </c>
      <c r="K482" s="15">
        <v>5811080.2829999998</v>
      </c>
      <c r="L482" s="15">
        <v>1.4187350000000001</v>
      </c>
      <c r="M482" s="15">
        <v>5241.0933333333332</v>
      </c>
      <c r="N482" s="15">
        <v>74.357225502666651</v>
      </c>
      <c r="O482" s="29">
        <v>9.8000004887580872E-2</v>
      </c>
      <c r="P482" s="15">
        <v>79.844539999999995</v>
      </c>
      <c r="Q482" s="15">
        <v>15.188980000000001</v>
      </c>
      <c r="R482" s="15">
        <v>4.9664799999999998</v>
      </c>
      <c r="S482" s="15">
        <v>70.363510000000005</v>
      </c>
      <c r="T482" s="15">
        <v>274.40282999999999</v>
      </c>
      <c r="U482" s="15">
        <v>1.6289999999999999E-2</v>
      </c>
      <c r="V482" s="15">
        <v>791</v>
      </c>
      <c r="W482" s="15">
        <v>777</v>
      </c>
      <c r="X482" s="15">
        <v>1236</v>
      </c>
      <c r="Y482" s="15">
        <v>3232</v>
      </c>
      <c r="Z482" s="15">
        <f t="shared" si="98"/>
        <v>0.61237216263407335</v>
      </c>
      <c r="AA482" s="15">
        <f t="shared" si="99"/>
        <v>1.2247443252681467</v>
      </c>
      <c r="AB482" s="15">
        <f t="shared" si="100"/>
        <v>0.22801788375558868</v>
      </c>
      <c r="AC482" s="15">
        <f t="shared" si="101"/>
        <v>0.60676112353964706</v>
      </c>
      <c r="AD482" s="15">
        <f t="shared" si="102"/>
        <v>0.44673231871083258</v>
      </c>
      <c r="AE482" s="15">
        <f t="shared" si="103"/>
        <v>1.2039507238416571</v>
      </c>
      <c r="AF482" s="15">
        <f t="shared" si="104"/>
        <v>0.49787977051633825</v>
      </c>
      <c r="AG482" s="15">
        <f t="shared" si="105"/>
        <v>0.75956333123804143</v>
      </c>
      <c r="AH482" s="15">
        <f t="shared" si="106"/>
        <v>1.6148867313915858</v>
      </c>
      <c r="AI482" s="15">
        <f t="shared" si="107"/>
        <v>3.0859671302149181</v>
      </c>
      <c r="AJ482" s="15">
        <f t="shared" si="108"/>
        <v>1.3909866405972464</v>
      </c>
      <c r="AK482" s="15">
        <f t="shared" si="109"/>
        <v>0.84936570096155906</v>
      </c>
      <c r="AL482" s="15">
        <f t="shared" si="110"/>
        <v>2.6148867313915858</v>
      </c>
      <c r="AM482" s="15">
        <f t="shared" si="111"/>
        <v>4.1595881595881599</v>
      </c>
      <c r="AN482" s="15">
        <v>112.2</v>
      </c>
      <c r="AO482" s="15">
        <v>35849.30000000001</v>
      </c>
      <c r="AP482" s="3">
        <v>77</v>
      </c>
    </row>
    <row r="483" spans="1:42" x14ac:dyDescent="0.3">
      <c r="A483" s="3">
        <v>110</v>
      </c>
      <c r="B483" s="3" t="s">
        <v>69</v>
      </c>
      <c r="C483" s="10">
        <v>5</v>
      </c>
      <c r="D483" s="11">
        <v>45117</v>
      </c>
      <c r="E483" s="22">
        <v>45040</v>
      </c>
      <c r="F483" s="13">
        <v>59</v>
      </c>
      <c r="G483" s="14">
        <v>3</v>
      </c>
      <c r="H483" s="3"/>
      <c r="I483" s="10" t="s">
        <v>43</v>
      </c>
      <c r="J483" s="15">
        <v>442102.68190000003</v>
      </c>
      <c r="K483" s="15">
        <v>5811348.8849999998</v>
      </c>
      <c r="L483" s="15">
        <v>1.6721900000000001</v>
      </c>
      <c r="M483" s="15">
        <v>5701.5466666666662</v>
      </c>
      <c r="N483" s="15">
        <v>95.340693205333309</v>
      </c>
      <c r="O483" s="29">
        <v>8.6000002920627594E-2</v>
      </c>
      <c r="P483" s="15">
        <v>80.636009999999999</v>
      </c>
      <c r="Q483" s="15">
        <v>14.668150000000001</v>
      </c>
      <c r="R483" s="15">
        <v>4.6958500000000001</v>
      </c>
      <c r="S483" s="15">
        <v>69.91086</v>
      </c>
      <c r="T483" s="15">
        <v>216.25130999999999</v>
      </c>
      <c r="U483" s="15">
        <v>2.324E-2</v>
      </c>
      <c r="V483" s="15">
        <v>668</v>
      </c>
      <c r="W483" s="15">
        <v>593</v>
      </c>
      <c r="X483" s="15">
        <v>1190</v>
      </c>
      <c r="Y483" s="15">
        <v>3734</v>
      </c>
      <c r="Z483" s="15">
        <f t="shared" si="98"/>
        <v>0.72590709498497807</v>
      </c>
      <c r="AA483" s="15">
        <f t="shared" si="99"/>
        <v>1.4518141899699561</v>
      </c>
      <c r="AB483" s="15">
        <f t="shared" si="100"/>
        <v>0.33482893998878294</v>
      </c>
      <c r="AC483" s="15">
        <f t="shared" si="101"/>
        <v>0.696501590186279</v>
      </c>
      <c r="AD483" s="15">
        <f t="shared" si="102"/>
        <v>0.5166531275385865</v>
      </c>
      <c r="AE483" s="15">
        <f t="shared" si="103"/>
        <v>1.5223333721065488</v>
      </c>
      <c r="AF483" s="15">
        <f t="shared" si="104"/>
        <v>0.58793621446729838</v>
      </c>
      <c r="AG483" s="15">
        <f t="shared" si="105"/>
        <v>0.8411711834196467</v>
      </c>
      <c r="AH483" s="15">
        <f t="shared" si="106"/>
        <v>2.1378151260504201</v>
      </c>
      <c r="AI483" s="15">
        <f t="shared" si="107"/>
        <v>4.5898203592814371</v>
      </c>
      <c r="AJ483" s="15">
        <f t="shared" si="108"/>
        <v>1.9608625048209032</v>
      </c>
      <c r="AK483" s="15">
        <f t="shared" si="109"/>
        <v>1.0509561698630667</v>
      </c>
      <c r="AL483" s="15">
        <f t="shared" si="110"/>
        <v>3.1378151260504201</v>
      </c>
      <c r="AM483" s="15">
        <f t="shared" si="111"/>
        <v>6.2967959527824622</v>
      </c>
      <c r="AN483" s="15">
        <v>112.2</v>
      </c>
      <c r="AO483" s="15">
        <v>35849.300000000003</v>
      </c>
      <c r="AP483" s="3">
        <v>77</v>
      </c>
    </row>
    <row r="484" spans="1:42" x14ac:dyDescent="0.3">
      <c r="A484" s="3" t="s">
        <v>71</v>
      </c>
      <c r="B484" s="3" t="s">
        <v>69</v>
      </c>
      <c r="C484" s="10">
        <v>5</v>
      </c>
      <c r="D484" s="11">
        <v>45117</v>
      </c>
      <c r="E484" s="22">
        <v>45040</v>
      </c>
      <c r="F484" s="13">
        <v>62</v>
      </c>
      <c r="G484" s="14">
        <v>3</v>
      </c>
      <c r="H484" s="3"/>
      <c r="I484" s="3" t="s">
        <v>45</v>
      </c>
      <c r="J484" s="15">
        <v>439155.09379999997</v>
      </c>
      <c r="K484" s="15">
        <v>5811692.0319999997</v>
      </c>
      <c r="L484" s="15">
        <v>1.98597</v>
      </c>
      <c r="M484" s="15">
        <v>7397.6933333333336</v>
      </c>
      <c r="N484" s="15">
        <v>146.915970292</v>
      </c>
      <c r="O484" s="29">
        <v>0.19600000977516169</v>
      </c>
      <c r="P484" s="15">
        <v>78.664959999999994</v>
      </c>
      <c r="Q484" s="15">
        <v>14.31964</v>
      </c>
      <c r="R484" s="15">
        <v>7.0153999999999996</v>
      </c>
      <c r="S484" s="15">
        <v>77.80368</v>
      </c>
      <c r="T484" s="15">
        <v>54.271259999999998</v>
      </c>
      <c r="U484" s="15">
        <v>8.7520000000000001E-2</v>
      </c>
      <c r="V484" s="15">
        <v>697</v>
      </c>
      <c r="W484" s="15">
        <v>440</v>
      </c>
      <c r="X484" s="15">
        <v>1162</v>
      </c>
      <c r="Y484" s="15">
        <v>5216</v>
      </c>
      <c r="Z484" s="15">
        <f t="shared" si="98"/>
        <v>0.84441301272984437</v>
      </c>
      <c r="AA484" s="15">
        <f t="shared" si="99"/>
        <v>1.6888260254596887</v>
      </c>
      <c r="AB484" s="15">
        <f t="shared" si="100"/>
        <v>0.45068664169787764</v>
      </c>
      <c r="AC484" s="15">
        <f t="shared" si="101"/>
        <v>0.76424826653137157</v>
      </c>
      <c r="AD484" s="15">
        <f t="shared" si="102"/>
        <v>0.63562245217936653</v>
      </c>
      <c r="AE484" s="15">
        <f t="shared" si="103"/>
        <v>1.9033955045432807</v>
      </c>
      <c r="AF484" s="15">
        <f t="shared" si="104"/>
        <v>0.71676096181046678</v>
      </c>
      <c r="AG484" s="15">
        <f t="shared" si="105"/>
        <v>0.91563676705573016</v>
      </c>
      <c r="AH484" s="15">
        <f t="shared" si="106"/>
        <v>3.4888123924268504</v>
      </c>
      <c r="AI484" s="15">
        <f t="shared" si="107"/>
        <v>6.4835007173601147</v>
      </c>
      <c r="AJ484" s="15">
        <f t="shared" si="108"/>
        <v>3.027493918918049</v>
      </c>
      <c r="AK484" s="15">
        <f t="shared" si="109"/>
        <v>1.4891499212866772</v>
      </c>
      <c r="AL484" s="15">
        <f t="shared" si="110"/>
        <v>4.4888123924268504</v>
      </c>
      <c r="AM484" s="15">
        <f t="shared" si="111"/>
        <v>11.854545454545455</v>
      </c>
      <c r="AN484" s="15">
        <v>112.2</v>
      </c>
      <c r="AO484" s="15">
        <v>35849.300000000003</v>
      </c>
      <c r="AP484" s="3">
        <v>77</v>
      </c>
    </row>
    <row r="485" spans="1:42" x14ac:dyDescent="0.3">
      <c r="A485" s="3" t="s">
        <v>72</v>
      </c>
      <c r="B485" s="3" t="s">
        <v>69</v>
      </c>
      <c r="C485" s="10">
        <v>5</v>
      </c>
      <c r="D485" s="11">
        <v>45117</v>
      </c>
      <c r="E485" s="22">
        <v>45040</v>
      </c>
      <c r="F485" s="13">
        <v>62</v>
      </c>
      <c r="G485" s="14">
        <v>3</v>
      </c>
      <c r="H485" s="3"/>
      <c r="I485" s="3" t="s">
        <v>47</v>
      </c>
      <c r="J485" s="15">
        <v>439150.14270000003</v>
      </c>
      <c r="K485" s="15">
        <v>5811655.54</v>
      </c>
      <c r="L485" s="15">
        <v>1.7316800000000001</v>
      </c>
      <c r="M485" s="15">
        <v>6549.5966666666654</v>
      </c>
      <c r="N485" s="15">
        <v>113.4180555573333</v>
      </c>
      <c r="O485" s="29">
        <v>0.20200000703334811</v>
      </c>
      <c r="P485" s="15">
        <v>80.908779999999993</v>
      </c>
      <c r="Q485" s="15">
        <v>12.10397</v>
      </c>
      <c r="R485" s="15">
        <v>6.9872500000000004</v>
      </c>
      <c r="S485" s="15">
        <v>80.807429999999997</v>
      </c>
      <c r="T485" s="15">
        <v>39.426670000000001</v>
      </c>
      <c r="U485" s="15">
        <v>7.2679999999999995E-2</v>
      </c>
      <c r="V485" s="15">
        <v>684</v>
      </c>
      <c r="W485" s="15">
        <v>397</v>
      </c>
      <c r="X485" s="15">
        <v>1182</v>
      </c>
      <c r="Y485" s="15">
        <v>5114</v>
      </c>
      <c r="Z485" s="15">
        <f t="shared" si="98"/>
        <v>0.85592451460714936</v>
      </c>
      <c r="AA485" s="15">
        <f t="shared" si="99"/>
        <v>1.7118490292142987</v>
      </c>
      <c r="AB485" s="15">
        <f t="shared" si="100"/>
        <v>0.49715009499683344</v>
      </c>
      <c r="AC485" s="15">
        <f t="shared" si="101"/>
        <v>0.76405657123145909</v>
      </c>
      <c r="AD485" s="15">
        <f t="shared" si="102"/>
        <v>0.62452350698856418</v>
      </c>
      <c r="AE485" s="15">
        <f t="shared" si="103"/>
        <v>1.9434556181812188</v>
      </c>
      <c r="AF485" s="15">
        <f t="shared" si="104"/>
        <v>0.71348212665577937</v>
      </c>
      <c r="AG485" s="15">
        <f t="shared" si="105"/>
        <v>0.92236296347982716</v>
      </c>
      <c r="AH485" s="15">
        <f t="shared" si="106"/>
        <v>3.3265651438240269</v>
      </c>
      <c r="AI485" s="15">
        <f t="shared" si="107"/>
        <v>6.4766081871345031</v>
      </c>
      <c r="AJ485" s="15">
        <f t="shared" si="108"/>
        <v>3.189006594766747</v>
      </c>
      <c r="AK485" s="15">
        <f t="shared" si="109"/>
        <v>1.4413598197004447</v>
      </c>
      <c r="AL485" s="15">
        <f t="shared" si="110"/>
        <v>4.3265651438240269</v>
      </c>
      <c r="AM485" s="15">
        <f t="shared" si="111"/>
        <v>12.8816120906801</v>
      </c>
      <c r="AN485" s="15">
        <v>112.2</v>
      </c>
      <c r="AO485" s="15">
        <v>35849.300000000003</v>
      </c>
      <c r="AP485" s="3">
        <v>77</v>
      </c>
    </row>
    <row r="486" spans="1:42" x14ac:dyDescent="0.3">
      <c r="A486" s="16">
        <v>96</v>
      </c>
      <c r="B486" s="16" t="s">
        <v>74</v>
      </c>
      <c r="C486" s="16">
        <v>6</v>
      </c>
      <c r="D486" s="23">
        <v>45138</v>
      </c>
      <c r="E486" s="22">
        <v>45055</v>
      </c>
      <c r="F486" s="21">
        <v>55</v>
      </c>
      <c r="G486" s="14">
        <v>3</v>
      </c>
      <c r="H486" s="16" t="s">
        <v>54</v>
      </c>
      <c r="I486" s="10" t="s">
        <v>55</v>
      </c>
      <c r="J486" s="20">
        <v>441882.29976902099</v>
      </c>
      <c r="K486" s="20">
        <v>5811211.75742344</v>
      </c>
      <c r="L486" s="20">
        <v>1.9970000000000001</v>
      </c>
      <c r="M486" s="20">
        <v>11520.119367594258</v>
      </c>
      <c r="N486" s="20">
        <v>230.05678377085732</v>
      </c>
      <c r="O486" s="29">
        <v>0.18900001049041751</v>
      </c>
      <c r="P486" s="20">
        <v>83.420048278540506</v>
      </c>
      <c r="Q486" s="20">
        <v>12.69701300759</v>
      </c>
      <c r="R486" s="20">
        <v>3.8829382242073298</v>
      </c>
      <c r="S486" s="20">
        <v>70.265998840332003</v>
      </c>
      <c r="T486" s="20">
        <v>169.16529541015601</v>
      </c>
      <c r="U486" s="20">
        <v>0.42165371179580702</v>
      </c>
      <c r="V486" s="15">
        <v>484</v>
      </c>
      <c r="W486" s="15">
        <v>389</v>
      </c>
      <c r="X486" s="15">
        <v>497</v>
      </c>
      <c r="Y486" s="15">
        <v>889</v>
      </c>
      <c r="Z486" s="15">
        <f t="shared" ref="Z486:Z519" si="112">(Y486-W486)/(Y486+W486)</f>
        <v>0.39123630672926446</v>
      </c>
      <c r="AA486" s="15">
        <f t="shared" ref="AA486:AA519" si="113">(Y486-W486)/((Y486+W486)*0.5)</f>
        <v>0.78247261345852892</v>
      </c>
      <c r="AB486" s="15">
        <f t="shared" ref="AB486:AB519" si="114">(X486-W486)/(X486+W486)</f>
        <v>0.12189616252821671</v>
      </c>
      <c r="AC486" s="15">
        <f t="shared" ref="AC486:AC519" si="115">(Y486-V486)/(Y486+V486)</f>
        <v>0.2949745083758194</v>
      </c>
      <c r="AD486" s="15">
        <f t="shared" ref="AD486:AD519" si="116">(Y486-X486)/(Y486+X486)</f>
        <v>0.28282828282828282</v>
      </c>
      <c r="AE486" s="15">
        <f t="shared" ref="AE486:AE519" si="117">2.5*((Y486-W486)/(Y486+(2.4*W486)+1))</f>
        <v>0.68545733713533674</v>
      </c>
      <c r="AF486" s="15">
        <f t="shared" ref="AF486:AF519" si="118">(Y486-X486)/(Y486+W486)</f>
        <v>0.30672926447574334</v>
      </c>
      <c r="AG486" s="15">
        <f t="shared" ref="AG486:AG519" si="119">(2*Y486+1-SQRT((2*Y486+1)^2- 8*(Y486-W486)))/2</f>
        <v>0.56229127120502653</v>
      </c>
      <c r="AH486" s="15">
        <f t="shared" ref="AH486:AH519" si="120">(Y486/X486)-1</f>
        <v>0.78873239436619724</v>
      </c>
      <c r="AI486" s="15">
        <f t="shared" ref="AI486:AI519" si="121">(Y486/V486)-1</f>
        <v>0.83677685950413228</v>
      </c>
      <c r="AJ486" s="15">
        <f t="shared" ref="AJ486:AJ519" si="122">((Y486/W486)-1)/SQRT((Y486/W486)+1)</f>
        <v>0.70913639748871338</v>
      </c>
      <c r="AK486" s="15">
        <f t="shared" ref="AK486:AK519" si="123">((Y486/X486)-1)/SQRT((Y486/X486)+1)</f>
        <v>0.47230903941130703</v>
      </c>
      <c r="AL486" s="15">
        <f t="shared" ref="AL486:AL519" si="124">Y486/X486</f>
        <v>1.7887323943661972</v>
      </c>
      <c r="AM486" s="15">
        <f t="shared" ref="AM486:AM519" si="125">Y486/W486</f>
        <v>2.2853470437017993</v>
      </c>
      <c r="AN486" s="15">
        <v>173.6</v>
      </c>
      <c r="AO486" s="15">
        <v>39568.25</v>
      </c>
      <c r="AP486" s="3">
        <v>83</v>
      </c>
    </row>
    <row r="487" spans="1:42" x14ac:dyDescent="0.3">
      <c r="A487" s="16">
        <v>96</v>
      </c>
      <c r="B487" s="16" t="s">
        <v>74</v>
      </c>
      <c r="C487" s="16">
        <v>6</v>
      </c>
      <c r="D487" s="23">
        <v>45138</v>
      </c>
      <c r="E487" s="22">
        <v>45055</v>
      </c>
      <c r="F487" s="21">
        <v>55</v>
      </c>
      <c r="G487" s="14">
        <v>3</v>
      </c>
      <c r="H487" s="16" t="s">
        <v>56</v>
      </c>
      <c r="I487" s="10" t="s">
        <v>55</v>
      </c>
      <c r="J487" s="20">
        <v>441888.434923705</v>
      </c>
      <c r="K487" s="20">
        <v>5811207.1626052801</v>
      </c>
      <c r="L487" s="20">
        <v>2.181</v>
      </c>
      <c r="M487" s="20">
        <v>11065.83475137077</v>
      </c>
      <c r="N487" s="20">
        <v>241.34585592739657</v>
      </c>
      <c r="O487" s="29">
        <v>0.18900001049041751</v>
      </c>
      <c r="P487" s="20">
        <v>83.296449115061904</v>
      </c>
      <c r="Q487" s="20">
        <v>12.7702752616909</v>
      </c>
      <c r="R487" s="20">
        <v>3.9332752402405702</v>
      </c>
      <c r="S487" s="20">
        <v>70.239997863769503</v>
      </c>
      <c r="T487" s="20">
        <v>301.74371337890602</v>
      </c>
      <c r="U487" s="20">
        <v>0.36639265716075903</v>
      </c>
      <c r="V487" s="15">
        <v>480</v>
      </c>
      <c r="W487" s="15">
        <v>395</v>
      </c>
      <c r="X487" s="15">
        <v>509</v>
      </c>
      <c r="Y487" s="15">
        <v>860</v>
      </c>
      <c r="Z487" s="15">
        <f t="shared" si="112"/>
        <v>0.37051792828685259</v>
      </c>
      <c r="AA487" s="15">
        <f t="shared" si="113"/>
        <v>0.74103585657370519</v>
      </c>
      <c r="AB487" s="15">
        <f t="shared" si="114"/>
        <v>0.12610619469026549</v>
      </c>
      <c r="AC487" s="15">
        <f t="shared" si="115"/>
        <v>0.28358208955223879</v>
      </c>
      <c r="AD487" s="15">
        <f t="shared" si="116"/>
        <v>0.25639152666179693</v>
      </c>
      <c r="AE487" s="15">
        <f t="shared" si="117"/>
        <v>0.642620232172471</v>
      </c>
      <c r="AF487" s="15">
        <f t="shared" si="118"/>
        <v>0.2796812749003984</v>
      </c>
      <c r="AG487" s="15">
        <f t="shared" si="119"/>
        <v>0.54055328172591999</v>
      </c>
      <c r="AH487" s="15">
        <f t="shared" si="120"/>
        <v>0.68958742632612968</v>
      </c>
      <c r="AI487" s="15">
        <f t="shared" si="121"/>
        <v>0.79166666666666674</v>
      </c>
      <c r="AJ487" s="15">
        <f t="shared" si="122"/>
        <v>0.66043874303353267</v>
      </c>
      <c r="AK487" s="15">
        <f t="shared" si="123"/>
        <v>0.42048112086339362</v>
      </c>
      <c r="AL487" s="15">
        <f t="shared" si="124"/>
        <v>1.6895874263261297</v>
      </c>
      <c r="AM487" s="15">
        <f t="shared" si="125"/>
        <v>2.1772151898734178</v>
      </c>
      <c r="AN487" s="15">
        <v>173.6</v>
      </c>
      <c r="AO487" s="15">
        <v>39568.25</v>
      </c>
      <c r="AP487" s="3">
        <v>83</v>
      </c>
    </row>
    <row r="488" spans="1:42" x14ac:dyDescent="0.3">
      <c r="A488" s="16">
        <v>96</v>
      </c>
      <c r="B488" s="16" t="s">
        <v>74</v>
      </c>
      <c r="C488" s="16">
        <v>6</v>
      </c>
      <c r="D488" s="23">
        <v>45138</v>
      </c>
      <c r="E488" s="22">
        <v>45055</v>
      </c>
      <c r="F488" s="21">
        <v>55</v>
      </c>
      <c r="G488" s="14">
        <v>3</v>
      </c>
      <c r="H488" s="16" t="s">
        <v>57</v>
      </c>
      <c r="I488" s="10" t="s">
        <v>55</v>
      </c>
      <c r="J488" s="20">
        <v>441895.38767428801</v>
      </c>
      <c r="K488" s="20">
        <v>5811201.8584961304</v>
      </c>
      <c r="L488" s="20">
        <v>1.8454999999999999</v>
      </c>
      <c r="M488" s="20">
        <v>9578.9829450915131</v>
      </c>
      <c r="N488" s="20">
        <v>176.78013025166388</v>
      </c>
      <c r="O488" s="29">
        <v>0.20000000298023221</v>
      </c>
      <c r="P488" s="20">
        <v>83.175634728231699</v>
      </c>
      <c r="Q488" s="20">
        <v>12.843989271519201</v>
      </c>
      <c r="R488" s="20">
        <v>3.9803756126334102</v>
      </c>
      <c r="S488" s="20">
        <v>70.275999450683599</v>
      </c>
      <c r="T488" s="20">
        <v>205.85692138671899</v>
      </c>
      <c r="U488" s="20">
        <v>0.58062312006950401</v>
      </c>
      <c r="V488" s="15">
        <v>495</v>
      </c>
      <c r="W488" s="15">
        <v>395</v>
      </c>
      <c r="X488" s="15">
        <v>497</v>
      </c>
      <c r="Y488" s="15">
        <v>815</v>
      </c>
      <c r="Z488" s="15">
        <f t="shared" si="112"/>
        <v>0.34710743801652894</v>
      </c>
      <c r="AA488" s="15">
        <f t="shared" si="113"/>
        <v>0.69421487603305787</v>
      </c>
      <c r="AB488" s="15">
        <f t="shared" si="114"/>
        <v>0.11434977578475336</v>
      </c>
      <c r="AC488" s="15">
        <f t="shared" si="115"/>
        <v>0.24427480916030533</v>
      </c>
      <c r="AD488" s="15">
        <f t="shared" si="116"/>
        <v>0.2423780487804878</v>
      </c>
      <c r="AE488" s="15">
        <f t="shared" si="117"/>
        <v>0.59523809523809523</v>
      </c>
      <c r="AF488" s="15">
        <f t="shared" si="118"/>
        <v>0.2628099173553719</v>
      </c>
      <c r="AG488" s="15">
        <f t="shared" si="119"/>
        <v>0.51518419052740683</v>
      </c>
      <c r="AH488" s="15">
        <f t="shared" si="120"/>
        <v>0.63983903420523136</v>
      </c>
      <c r="AI488" s="15">
        <f t="shared" si="121"/>
        <v>0.64646464646464641</v>
      </c>
      <c r="AJ488" s="15">
        <f t="shared" si="122"/>
        <v>0.60751647155237565</v>
      </c>
      <c r="AK488" s="15">
        <f t="shared" si="123"/>
        <v>0.39380570925807534</v>
      </c>
      <c r="AL488" s="15">
        <f t="shared" si="124"/>
        <v>1.6398390342052314</v>
      </c>
      <c r="AM488" s="15">
        <f t="shared" si="125"/>
        <v>2.0632911392405062</v>
      </c>
      <c r="AN488" s="15">
        <v>173.6</v>
      </c>
      <c r="AO488" s="15">
        <v>39568.25</v>
      </c>
      <c r="AP488" s="3">
        <v>83</v>
      </c>
    </row>
    <row r="489" spans="1:42" x14ac:dyDescent="0.3">
      <c r="A489" s="16">
        <v>96</v>
      </c>
      <c r="B489" s="16" t="s">
        <v>74</v>
      </c>
      <c r="C489" s="16">
        <v>6</v>
      </c>
      <c r="D489" s="23">
        <v>45138</v>
      </c>
      <c r="E489" s="22">
        <v>45055</v>
      </c>
      <c r="F489" s="21">
        <v>55</v>
      </c>
      <c r="G489" s="14">
        <v>3</v>
      </c>
      <c r="H489" s="16" t="s">
        <v>58</v>
      </c>
      <c r="I489" s="10" t="s">
        <v>55</v>
      </c>
      <c r="J489" s="20">
        <v>441899.72836524399</v>
      </c>
      <c r="K489" s="20">
        <v>5811192.4749019798</v>
      </c>
      <c r="L489" s="20">
        <v>2.2985000000000002</v>
      </c>
      <c r="M489" s="20">
        <v>9254.555494202099</v>
      </c>
      <c r="N489" s="20">
        <v>212.71595803423526</v>
      </c>
      <c r="O489" s="29">
        <v>0.20000000298023221</v>
      </c>
      <c r="P489" s="20">
        <v>83.022478496121494</v>
      </c>
      <c r="Q489" s="20">
        <v>12.9766875267208</v>
      </c>
      <c r="R489" s="20">
        <v>4.0008332375598501</v>
      </c>
      <c r="S489" s="20">
        <v>70.173334757486998</v>
      </c>
      <c r="T489" s="20">
        <v>153.31238301595101</v>
      </c>
      <c r="U489" s="20">
        <v>0.96392144759496101</v>
      </c>
      <c r="V489" s="15">
        <v>480</v>
      </c>
      <c r="W489" s="15">
        <v>399</v>
      </c>
      <c r="X489" s="15">
        <v>477</v>
      </c>
      <c r="Y489" s="15">
        <v>846</v>
      </c>
      <c r="Z489" s="15">
        <f t="shared" si="112"/>
        <v>0.35903614457831323</v>
      </c>
      <c r="AA489" s="15">
        <f t="shared" si="113"/>
        <v>0.71807228915662646</v>
      </c>
      <c r="AB489" s="15">
        <f t="shared" si="114"/>
        <v>8.9041095890410954E-2</v>
      </c>
      <c r="AC489" s="15">
        <f t="shared" si="115"/>
        <v>0.27601809954751133</v>
      </c>
      <c r="AD489" s="15">
        <f t="shared" si="116"/>
        <v>0.27891156462585032</v>
      </c>
      <c r="AE489" s="15">
        <f t="shared" si="117"/>
        <v>0.61925080350216122</v>
      </c>
      <c r="AF489" s="15">
        <f t="shared" si="118"/>
        <v>0.29638554216867469</v>
      </c>
      <c r="AG489" s="15">
        <f t="shared" si="119"/>
        <v>0.52822151090640546</v>
      </c>
      <c r="AH489" s="15">
        <f t="shared" si="120"/>
        <v>0.77358490566037741</v>
      </c>
      <c r="AI489" s="15">
        <f t="shared" si="121"/>
        <v>0.76249999999999996</v>
      </c>
      <c r="AJ489" s="15">
        <f t="shared" si="122"/>
        <v>0.63421483956390734</v>
      </c>
      <c r="AK489" s="15">
        <f t="shared" si="123"/>
        <v>0.46450164306348446</v>
      </c>
      <c r="AL489" s="15">
        <f t="shared" si="124"/>
        <v>1.7735849056603774</v>
      </c>
      <c r="AM489" s="15">
        <f t="shared" si="125"/>
        <v>2.1203007518796992</v>
      </c>
      <c r="AN489" s="15">
        <v>173.6</v>
      </c>
      <c r="AO489" s="15">
        <v>39568.25</v>
      </c>
      <c r="AP489" s="3">
        <v>83</v>
      </c>
    </row>
    <row r="490" spans="1:42" x14ac:dyDescent="0.3">
      <c r="A490" s="16">
        <v>96</v>
      </c>
      <c r="B490" s="16" t="s">
        <v>74</v>
      </c>
      <c r="C490" s="16">
        <v>6</v>
      </c>
      <c r="D490" s="23">
        <v>45138</v>
      </c>
      <c r="E490" s="22">
        <v>45055</v>
      </c>
      <c r="F490" s="21">
        <v>55</v>
      </c>
      <c r="G490" s="14">
        <v>3</v>
      </c>
      <c r="H490" s="16" t="s">
        <v>59</v>
      </c>
      <c r="I490" s="10" t="s">
        <v>55</v>
      </c>
      <c r="J490" s="20">
        <v>441901.915699729</v>
      </c>
      <c r="K490" s="20">
        <v>5811186.63493127</v>
      </c>
      <c r="L490" s="20">
        <v>2.1715</v>
      </c>
      <c r="M490" s="20">
        <v>10752.584861423375</v>
      </c>
      <c r="N490" s="20">
        <v>233.49238026580861</v>
      </c>
      <c r="O490" s="29">
        <v>0.20000000298023221</v>
      </c>
      <c r="P490" s="20">
        <v>82.956013962587207</v>
      </c>
      <c r="Q490" s="20">
        <v>13.041551014743799</v>
      </c>
      <c r="R490" s="20">
        <v>4.00243559996819</v>
      </c>
      <c r="S490" s="20">
        <v>70.134998321533203</v>
      </c>
      <c r="T490" s="20">
        <v>172.82487869262701</v>
      </c>
      <c r="U490" s="20">
        <v>0.70652328431606304</v>
      </c>
      <c r="V490" s="15">
        <v>476</v>
      </c>
      <c r="W490" s="15">
        <v>380</v>
      </c>
      <c r="X490" s="15">
        <v>503</v>
      </c>
      <c r="Y490" s="15">
        <v>841</v>
      </c>
      <c r="Z490" s="15">
        <f t="shared" si="112"/>
        <v>0.37755937755937757</v>
      </c>
      <c r="AA490" s="15">
        <f t="shared" si="113"/>
        <v>0.75511875511875515</v>
      </c>
      <c r="AB490" s="15">
        <f t="shared" si="114"/>
        <v>0.1392978482446206</v>
      </c>
      <c r="AC490" s="15">
        <f t="shared" si="115"/>
        <v>0.27714502657555051</v>
      </c>
      <c r="AD490" s="15">
        <f t="shared" si="116"/>
        <v>0.25148809523809523</v>
      </c>
      <c r="AE490" s="15">
        <f t="shared" si="117"/>
        <v>0.65706955530216649</v>
      </c>
      <c r="AF490" s="15">
        <f t="shared" si="118"/>
        <v>0.27682227682227684</v>
      </c>
      <c r="AG490" s="15">
        <f t="shared" si="119"/>
        <v>0.54800969377572528</v>
      </c>
      <c r="AH490" s="15">
        <f t="shared" si="120"/>
        <v>0.6719681908548707</v>
      </c>
      <c r="AI490" s="15">
        <f t="shared" si="121"/>
        <v>0.76680672268907557</v>
      </c>
      <c r="AJ490" s="15">
        <f t="shared" si="122"/>
        <v>0.67678588905065606</v>
      </c>
      <c r="AK490" s="15">
        <f t="shared" si="123"/>
        <v>0.41108636608221422</v>
      </c>
      <c r="AL490" s="15">
        <f t="shared" si="124"/>
        <v>1.6719681908548707</v>
      </c>
      <c r="AM490" s="15">
        <f t="shared" si="125"/>
        <v>2.2131578947368422</v>
      </c>
      <c r="AN490" s="15">
        <v>173.6</v>
      </c>
      <c r="AO490" s="15">
        <v>39568.25</v>
      </c>
      <c r="AP490" s="3">
        <v>83</v>
      </c>
    </row>
    <row r="491" spans="1:42" x14ac:dyDescent="0.3">
      <c r="A491" s="16">
        <v>96</v>
      </c>
      <c r="B491" s="16" t="s">
        <v>74</v>
      </c>
      <c r="C491" s="16">
        <v>6</v>
      </c>
      <c r="D491" s="23">
        <v>45138</v>
      </c>
      <c r="E491" s="22">
        <v>45055</v>
      </c>
      <c r="F491" s="21">
        <v>55</v>
      </c>
      <c r="G491" s="14">
        <v>3</v>
      </c>
      <c r="H491" s="16" t="s">
        <v>60</v>
      </c>
      <c r="I491" s="10" t="s">
        <v>55</v>
      </c>
      <c r="J491" s="20">
        <v>441903.74909659399</v>
      </c>
      <c r="K491" s="20">
        <v>5811180.6795768999</v>
      </c>
      <c r="L491" s="20">
        <v>1.8334999999999999</v>
      </c>
      <c r="M491" s="20">
        <v>11682.060242284711</v>
      </c>
      <c r="N491" s="20">
        <v>214.19057454229019</v>
      </c>
      <c r="O491" s="29">
        <v>0.20000000298023221</v>
      </c>
      <c r="P491" s="20">
        <v>82.812372774602494</v>
      </c>
      <c r="Q491" s="20">
        <v>13.151611534531501</v>
      </c>
      <c r="R491" s="20">
        <v>4.0360166289978503</v>
      </c>
      <c r="S491" s="20">
        <v>70.087499618530302</v>
      </c>
      <c r="T491" s="20">
        <v>196.16111373901401</v>
      </c>
      <c r="U491" s="20">
        <v>0.71561430394649495</v>
      </c>
      <c r="V491" s="15">
        <v>483</v>
      </c>
      <c r="W491" s="15">
        <v>369</v>
      </c>
      <c r="X491" s="15">
        <v>504</v>
      </c>
      <c r="Y491" s="15">
        <v>893</v>
      </c>
      <c r="Z491" s="15">
        <f t="shared" si="112"/>
        <v>0.41521394611727419</v>
      </c>
      <c r="AA491" s="15">
        <f t="shared" si="113"/>
        <v>0.83042789223454838</v>
      </c>
      <c r="AB491" s="15">
        <f t="shared" si="114"/>
        <v>0.15463917525773196</v>
      </c>
      <c r="AC491" s="15">
        <f t="shared" si="115"/>
        <v>0.29796511627906974</v>
      </c>
      <c r="AD491" s="15">
        <f t="shared" si="116"/>
        <v>0.27845382963493198</v>
      </c>
      <c r="AE491" s="15">
        <f t="shared" si="117"/>
        <v>0.73612047651157575</v>
      </c>
      <c r="AF491" s="15">
        <f t="shared" si="118"/>
        <v>0.30824088748019018</v>
      </c>
      <c r="AG491" s="15">
        <f t="shared" si="119"/>
        <v>0.58665034058310539</v>
      </c>
      <c r="AH491" s="15">
        <f t="shared" si="120"/>
        <v>0.77182539682539675</v>
      </c>
      <c r="AI491" s="15">
        <f t="shared" si="121"/>
        <v>0.84886128364389224</v>
      </c>
      <c r="AJ491" s="15">
        <f t="shared" si="122"/>
        <v>0.76787128368461421</v>
      </c>
      <c r="AK491" s="15">
        <f t="shared" si="123"/>
        <v>0.46359221041291537</v>
      </c>
      <c r="AL491" s="15">
        <f t="shared" si="124"/>
        <v>1.7718253968253967</v>
      </c>
      <c r="AM491" s="15">
        <f t="shared" si="125"/>
        <v>2.4200542005420056</v>
      </c>
      <c r="AN491" s="15">
        <v>173.6</v>
      </c>
      <c r="AO491" s="15">
        <v>39568.25</v>
      </c>
      <c r="AP491" s="3">
        <v>83</v>
      </c>
    </row>
    <row r="492" spans="1:42" ht="15.6" x14ac:dyDescent="0.3">
      <c r="A492" s="3">
        <v>12</v>
      </c>
      <c r="B492" s="10" t="s">
        <v>41</v>
      </c>
      <c r="C492" s="10">
        <v>1</v>
      </c>
      <c r="D492" s="11">
        <v>45362</v>
      </c>
      <c r="E492" s="22">
        <v>45171</v>
      </c>
      <c r="F492" s="27">
        <v>30</v>
      </c>
      <c r="G492" s="14" t="s">
        <v>80</v>
      </c>
      <c r="H492" s="3"/>
      <c r="I492" s="10" t="s">
        <v>43</v>
      </c>
      <c r="J492" s="15">
        <v>441195.556892464</v>
      </c>
      <c r="K492" s="15">
        <v>5811033.9723640503</v>
      </c>
      <c r="L492" s="15">
        <v>4.4453300000000002</v>
      </c>
      <c r="M492" s="15">
        <v>536.56440000000009</v>
      </c>
      <c r="N492" s="15">
        <f t="shared" ref="N492:N521" si="126">(L492/100)*M492</f>
        <v>23.852058242520005</v>
      </c>
      <c r="O492" s="29">
        <v>0.2190000116825104</v>
      </c>
      <c r="P492" s="15">
        <v>70.376530000000002</v>
      </c>
      <c r="Q492" s="15">
        <v>21.081430000000001</v>
      </c>
      <c r="R492" s="15">
        <v>8.5420300000000005</v>
      </c>
      <c r="S492" s="15">
        <v>81.06</v>
      </c>
      <c r="T492" s="15">
        <v>122.90439000000001</v>
      </c>
      <c r="U492" s="15">
        <v>2.53E-2</v>
      </c>
      <c r="V492" s="15">
        <v>1248</v>
      </c>
      <c r="W492" s="15">
        <v>1264</v>
      </c>
      <c r="X492" s="15">
        <v>1815</v>
      </c>
      <c r="Y492" s="15">
        <v>3080</v>
      </c>
      <c r="Z492" s="15">
        <f t="shared" si="112"/>
        <v>0.41804788213627991</v>
      </c>
      <c r="AA492" s="15">
        <f t="shared" si="113"/>
        <v>0.83609576427255983</v>
      </c>
      <c r="AB492" s="15">
        <f t="shared" si="114"/>
        <v>0.17895420591101008</v>
      </c>
      <c r="AC492" s="15">
        <f t="shared" si="115"/>
        <v>0.42329020332717188</v>
      </c>
      <c r="AD492" s="15">
        <f t="shared" si="116"/>
        <v>0.25842696629213485</v>
      </c>
      <c r="AE492" s="15">
        <f t="shared" si="117"/>
        <v>0.74248519935891144</v>
      </c>
      <c r="AF492" s="15">
        <f t="shared" si="118"/>
        <v>0.29120626151012891</v>
      </c>
      <c r="AG492" s="15">
        <f t="shared" si="119"/>
        <v>0.58957110762730736</v>
      </c>
      <c r="AH492" s="15">
        <f t="shared" si="120"/>
        <v>0.69696969696969702</v>
      </c>
      <c r="AI492" s="15">
        <f t="shared" si="121"/>
        <v>1.4679487179487181</v>
      </c>
      <c r="AJ492" s="15">
        <f t="shared" si="122"/>
        <v>0.77499232027610043</v>
      </c>
      <c r="AK492" s="15">
        <f t="shared" si="123"/>
        <v>0.42440047641988732</v>
      </c>
      <c r="AL492" s="15">
        <f t="shared" si="124"/>
        <v>1.696969696969697</v>
      </c>
      <c r="AM492" s="15">
        <f t="shared" si="125"/>
        <v>2.4367088607594938</v>
      </c>
      <c r="AN492" s="15">
        <v>410.2</v>
      </c>
      <c r="AO492" s="15">
        <v>21671.4</v>
      </c>
      <c r="AP492" s="3">
        <v>192</v>
      </c>
    </row>
    <row r="493" spans="1:42" ht="15.6" x14ac:dyDescent="0.3">
      <c r="A493" s="3">
        <v>40</v>
      </c>
      <c r="B493" s="10" t="s">
        <v>41</v>
      </c>
      <c r="C493" s="10">
        <v>1</v>
      </c>
      <c r="D493" s="11">
        <v>45362</v>
      </c>
      <c r="E493" s="22">
        <v>45171</v>
      </c>
      <c r="F493" s="27">
        <v>30</v>
      </c>
      <c r="G493" s="14">
        <v>4</v>
      </c>
      <c r="H493" s="3"/>
      <c r="I493" s="10" t="s">
        <v>43</v>
      </c>
      <c r="J493" s="15">
        <v>441431.59109254403</v>
      </c>
      <c r="K493" s="15">
        <v>5811057.0035429904</v>
      </c>
      <c r="L493" s="15">
        <v>4.2819200000000004</v>
      </c>
      <c r="M493" s="15">
        <v>782.62186666666673</v>
      </c>
      <c r="N493" s="15">
        <f t="shared" si="126"/>
        <v>33.511242233173334</v>
      </c>
      <c r="O493" s="29">
        <v>0.23100000619888311</v>
      </c>
      <c r="P493" s="15">
        <v>72.018649999999994</v>
      </c>
      <c r="Q493" s="15">
        <v>20.102930000000001</v>
      </c>
      <c r="R493" s="15">
        <v>7.8784200000000002</v>
      </c>
      <c r="S493" s="15">
        <v>74.06</v>
      </c>
      <c r="T493" s="15">
        <v>184.76061999999999</v>
      </c>
      <c r="U493" s="15">
        <v>3.0089999999999999E-2</v>
      </c>
      <c r="V493" s="15">
        <v>1180</v>
      </c>
      <c r="W493" s="15">
        <v>1157</v>
      </c>
      <c r="X493" s="15">
        <v>1729</v>
      </c>
      <c r="Y493" s="15">
        <v>3178</v>
      </c>
      <c r="Z493" s="15">
        <f t="shared" si="112"/>
        <v>0.46620530565167245</v>
      </c>
      <c r="AA493" s="15">
        <f t="shared" si="113"/>
        <v>0.93241061130334491</v>
      </c>
      <c r="AB493" s="15">
        <f t="shared" si="114"/>
        <v>0.1981981981981982</v>
      </c>
      <c r="AC493" s="15">
        <f t="shared" si="115"/>
        <v>0.45846718678292797</v>
      </c>
      <c r="AD493" s="15">
        <f t="shared" si="116"/>
        <v>0.29529243937232524</v>
      </c>
      <c r="AE493" s="15">
        <f t="shared" si="117"/>
        <v>0.84833271768696061</v>
      </c>
      <c r="AF493" s="15">
        <f t="shared" si="118"/>
        <v>0.33425605536332181</v>
      </c>
      <c r="AG493" s="15">
        <f t="shared" si="119"/>
        <v>0.63589812276586599</v>
      </c>
      <c r="AH493" s="15">
        <f t="shared" si="120"/>
        <v>0.83805668016194335</v>
      </c>
      <c r="AI493" s="15">
        <f t="shared" si="121"/>
        <v>1.6932203389830507</v>
      </c>
      <c r="AJ493" s="15">
        <f t="shared" si="122"/>
        <v>0.90241245991789409</v>
      </c>
      <c r="AK493" s="15">
        <f t="shared" si="123"/>
        <v>0.49746537710406824</v>
      </c>
      <c r="AL493" s="15">
        <f t="shared" si="124"/>
        <v>1.8380566801619433</v>
      </c>
      <c r="AM493" s="15">
        <f t="shared" si="125"/>
        <v>2.7467588591184096</v>
      </c>
      <c r="AN493" s="15">
        <v>410.2</v>
      </c>
      <c r="AO493" s="15">
        <v>21671.4</v>
      </c>
      <c r="AP493" s="3">
        <v>192</v>
      </c>
    </row>
    <row r="494" spans="1:42" ht="15.6" x14ac:dyDescent="0.3">
      <c r="A494" s="3">
        <v>66</v>
      </c>
      <c r="B494" s="10" t="s">
        <v>41</v>
      </c>
      <c r="C494" s="10">
        <v>1</v>
      </c>
      <c r="D494" s="11">
        <v>45362</v>
      </c>
      <c r="E494" s="22">
        <v>45171</v>
      </c>
      <c r="F494" s="27">
        <v>30</v>
      </c>
      <c r="G494" s="14" t="s">
        <v>80</v>
      </c>
      <c r="H494" s="3"/>
      <c r="I494" s="10" t="s">
        <v>43</v>
      </c>
      <c r="J494" s="15">
        <v>441630.54159868701</v>
      </c>
      <c r="K494" s="15">
        <v>5811226.4278587103</v>
      </c>
      <c r="L494" s="15">
        <v>3.9028499999999999</v>
      </c>
      <c r="M494" s="15">
        <v>1103.8130000000001</v>
      </c>
      <c r="N494" s="15">
        <f t="shared" si="126"/>
        <v>43.080165670500001</v>
      </c>
      <c r="O494" s="29">
        <v>0.23900000751018519</v>
      </c>
      <c r="P494" s="15">
        <v>73.491929999999996</v>
      </c>
      <c r="Q494" s="15">
        <v>19.20973</v>
      </c>
      <c r="R494" s="15">
        <v>7.2983399999999996</v>
      </c>
      <c r="S494" s="15">
        <v>72.67</v>
      </c>
      <c r="T494" s="15">
        <v>92.492199999999997</v>
      </c>
      <c r="U494" s="15">
        <v>2.8760000000000001E-2</v>
      </c>
      <c r="V494" s="15">
        <v>1170</v>
      </c>
      <c r="W494" s="15">
        <v>1150</v>
      </c>
      <c r="X494" s="15">
        <v>1755</v>
      </c>
      <c r="Y494" s="15">
        <v>3395</v>
      </c>
      <c r="Z494" s="15">
        <f t="shared" si="112"/>
        <v>0.49394939493949397</v>
      </c>
      <c r="AA494" s="15">
        <f t="shared" si="113"/>
        <v>0.98789878987898794</v>
      </c>
      <c r="AB494" s="15">
        <f t="shared" si="114"/>
        <v>0.20826161790017211</v>
      </c>
      <c r="AC494" s="15">
        <f t="shared" si="115"/>
        <v>0.48740416210295728</v>
      </c>
      <c r="AD494" s="15">
        <f t="shared" si="116"/>
        <v>0.31844660194174756</v>
      </c>
      <c r="AE494" s="15">
        <f t="shared" si="117"/>
        <v>0.91171215074723855</v>
      </c>
      <c r="AF494" s="15">
        <f t="shared" si="118"/>
        <v>0.36083608360836084</v>
      </c>
      <c r="AG494" s="15">
        <f t="shared" si="119"/>
        <v>0.66123357824244522</v>
      </c>
      <c r="AH494" s="15">
        <f t="shared" si="120"/>
        <v>0.93447293447293456</v>
      </c>
      <c r="AI494" s="15">
        <f t="shared" si="121"/>
        <v>1.9017094017094016</v>
      </c>
      <c r="AJ494" s="15">
        <f t="shared" si="122"/>
        <v>0.98197511331219101</v>
      </c>
      <c r="AK494" s="15">
        <f t="shared" si="123"/>
        <v>0.54550868974695477</v>
      </c>
      <c r="AL494" s="15">
        <f t="shared" si="124"/>
        <v>1.9344729344729346</v>
      </c>
      <c r="AM494" s="15">
        <f t="shared" si="125"/>
        <v>2.9521739130434783</v>
      </c>
      <c r="AN494" s="15">
        <v>410.2</v>
      </c>
      <c r="AO494" s="15">
        <v>21671.4</v>
      </c>
      <c r="AP494" s="3">
        <v>192</v>
      </c>
    </row>
    <row r="495" spans="1:42" ht="15.6" x14ac:dyDescent="0.3">
      <c r="A495" s="3" t="s">
        <v>44</v>
      </c>
      <c r="B495" s="10" t="s">
        <v>41</v>
      </c>
      <c r="C495" s="10">
        <v>1</v>
      </c>
      <c r="D495" s="11">
        <v>45362</v>
      </c>
      <c r="E495" s="22">
        <v>45171</v>
      </c>
      <c r="F495" s="27">
        <v>30</v>
      </c>
      <c r="G495" s="14" t="s">
        <v>80</v>
      </c>
      <c r="H495" s="3"/>
      <c r="I495" s="3" t="s">
        <v>45</v>
      </c>
      <c r="J495" s="15">
        <v>441887.102601978</v>
      </c>
      <c r="K495" s="15">
        <v>5811625.7764566401</v>
      </c>
      <c r="L495" s="15">
        <v>4.0631900000000014</v>
      </c>
      <c r="M495" s="15">
        <v>1574.805866666667</v>
      </c>
      <c r="N495" s="15">
        <f t="shared" si="126"/>
        <v>63.98735449381337</v>
      </c>
      <c r="O495" s="29">
        <v>0.25200000405311579</v>
      </c>
      <c r="P495" s="15">
        <v>76.24521</v>
      </c>
      <c r="Q495" s="15">
        <v>19.21949</v>
      </c>
      <c r="R495" s="15">
        <v>4.5353000000000003</v>
      </c>
      <c r="S495" s="15">
        <v>75.16</v>
      </c>
      <c r="T495" s="15">
        <v>27.643799999999999</v>
      </c>
      <c r="U495" s="15">
        <v>2.962E-2</v>
      </c>
      <c r="V495" s="15">
        <v>1136</v>
      </c>
      <c r="W495" s="15">
        <v>1080</v>
      </c>
      <c r="X495" s="15">
        <v>1641</v>
      </c>
      <c r="Y495" s="15">
        <v>3174</v>
      </c>
      <c r="Z495" s="15">
        <f t="shared" si="112"/>
        <v>0.49224259520451341</v>
      </c>
      <c r="AA495" s="15">
        <f t="shared" si="113"/>
        <v>0.98448519040902682</v>
      </c>
      <c r="AB495" s="15">
        <f t="shared" si="114"/>
        <v>0.20617420066152151</v>
      </c>
      <c r="AC495" s="15">
        <f t="shared" si="115"/>
        <v>0.47285382830626449</v>
      </c>
      <c r="AD495" s="15">
        <f t="shared" si="116"/>
        <v>0.31838006230529597</v>
      </c>
      <c r="AE495" s="15">
        <f t="shared" si="117"/>
        <v>0.90775099705219353</v>
      </c>
      <c r="AF495" s="15">
        <f t="shared" si="118"/>
        <v>0.36036671368124118</v>
      </c>
      <c r="AG495" s="15">
        <f t="shared" si="119"/>
        <v>0.65969998489072168</v>
      </c>
      <c r="AH495" s="15">
        <f t="shared" si="120"/>
        <v>0.93418647166361968</v>
      </c>
      <c r="AI495" s="15">
        <f t="shared" si="121"/>
        <v>1.7940140845070425</v>
      </c>
      <c r="AJ495" s="15">
        <f t="shared" si="122"/>
        <v>0.97693587224539069</v>
      </c>
      <c r="AK495" s="15">
        <f t="shared" si="123"/>
        <v>0.54536808400659809</v>
      </c>
      <c r="AL495" s="15">
        <f t="shared" si="124"/>
        <v>1.9341864716636197</v>
      </c>
      <c r="AM495" s="15">
        <f t="shared" si="125"/>
        <v>2.9388888888888891</v>
      </c>
      <c r="AN495" s="15">
        <v>410.2</v>
      </c>
      <c r="AO495" s="15">
        <v>21671.4</v>
      </c>
      <c r="AP495" s="3">
        <v>192</v>
      </c>
    </row>
    <row r="496" spans="1:42" ht="15.6" x14ac:dyDescent="0.3">
      <c r="A496" s="3" t="s">
        <v>46</v>
      </c>
      <c r="B496" s="10" t="s">
        <v>41</v>
      </c>
      <c r="C496" s="10">
        <v>1</v>
      </c>
      <c r="D496" s="11">
        <v>45362</v>
      </c>
      <c r="E496" s="22">
        <v>45171</v>
      </c>
      <c r="F496" s="27">
        <v>30</v>
      </c>
      <c r="G496" s="14" t="s">
        <v>80</v>
      </c>
      <c r="H496" s="3"/>
      <c r="I496" s="3" t="s">
        <v>47</v>
      </c>
      <c r="J496" s="15">
        <v>441923.00448858598</v>
      </c>
      <c r="K496" s="15">
        <v>5811634.4382359004</v>
      </c>
      <c r="L496" s="15">
        <v>4.4517900000000008</v>
      </c>
      <c r="M496" s="15">
        <v>998.91493333333335</v>
      </c>
      <c r="N496" s="15">
        <f t="shared" si="126"/>
        <v>44.469595110640007</v>
      </c>
      <c r="O496" s="29">
        <v>0.25</v>
      </c>
      <c r="P496" s="15">
        <v>75.98751</v>
      </c>
      <c r="Q496" s="15">
        <v>19.273289999999999</v>
      </c>
      <c r="R496" s="15">
        <v>4.7392000000000003</v>
      </c>
      <c r="S496" s="15">
        <v>74.02</v>
      </c>
      <c r="T496" s="15">
        <v>23.19558</v>
      </c>
      <c r="U496" s="15">
        <v>2.8549999999999999E-2</v>
      </c>
      <c r="V496" s="15">
        <v>1079</v>
      </c>
      <c r="W496" s="15">
        <v>1010</v>
      </c>
      <c r="X496" s="15">
        <v>1652</v>
      </c>
      <c r="Y496" s="15">
        <v>3180</v>
      </c>
      <c r="Z496" s="15">
        <f t="shared" si="112"/>
        <v>0.5178997613365155</v>
      </c>
      <c r="AA496" s="15">
        <f t="shared" si="113"/>
        <v>1.035799522673031</v>
      </c>
      <c r="AB496" s="15">
        <f t="shared" si="114"/>
        <v>0.24117205108940645</v>
      </c>
      <c r="AC496" s="15">
        <f t="shared" si="115"/>
        <v>0.49330828833059404</v>
      </c>
      <c r="AD496" s="15">
        <f t="shared" si="116"/>
        <v>0.31622516556291391</v>
      </c>
      <c r="AE496" s="15">
        <f t="shared" si="117"/>
        <v>0.96788581623550407</v>
      </c>
      <c r="AF496" s="15">
        <f t="shared" si="118"/>
        <v>0.36467780429594271</v>
      </c>
      <c r="AG496" s="15">
        <f t="shared" si="119"/>
        <v>0.68235585749334859</v>
      </c>
      <c r="AH496" s="15">
        <f t="shared" si="120"/>
        <v>0.92493946731234877</v>
      </c>
      <c r="AI496" s="15">
        <f t="shared" si="121"/>
        <v>1.9471733086190919</v>
      </c>
      <c r="AJ496" s="15">
        <f t="shared" si="122"/>
        <v>1.0548532261941079</v>
      </c>
      <c r="AK496" s="15">
        <f t="shared" si="123"/>
        <v>0.54082264762722443</v>
      </c>
      <c r="AL496" s="15">
        <f t="shared" si="124"/>
        <v>1.9249394673123488</v>
      </c>
      <c r="AM496" s="15">
        <f t="shared" si="125"/>
        <v>3.1485148514851486</v>
      </c>
      <c r="AN496" s="15">
        <v>410.2</v>
      </c>
      <c r="AO496" s="15">
        <v>21671.4</v>
      </c>
      <c r="AP496" s="3">
        <v>192</v>
      </c>
    </row>
    <row r="497" spans="1:42" x14ac:dyDescent="0.3">
      <c r="A497" s="3">
        <v>76</v>
      </c>
      <c r="B497" s="3" t="s">
        <v>48</v>
      </c>
      <c r="C497" s="10">
        <v>3</v>
      </c>
      <c r="D497" s="11">
        <v>45369</v>
      </c>
      <c r="E497" s="22">
        <v>45184</v>
      </c>
      <c r="F497" s="30">
        <v>30</v>
      </c>
      <c r="G497" s="14" t="s">
        <v>80</v>
      </c>
      <c r="H497" s="3"/>
      <c r="I497" s="10" t="s">
        <v>43</v>
      </c>
      <c r="J497" s="15">
        <v>441717.39711251302</v>
      </c>
      <c r="K497" s="15">
        <v>5811084.61649522</v>
      </c>
      <c r="L497" s="15">
        <v>3.42876</v>
      </c>
      <c r="M497" s="15">
        <v>431.22986666666662</v>
      </c>
      <c r="N497" s="15">
        <f t="shared" si="126"/>
        <v>14.785837176319999</v>
      </c>
      <c r="O497" s="29">
        <v>0.2100000083446503</v>
      </c>
      <c r="P497" s="15">
        <v>80.857600000000005</v>
      </c>
      <c r="Q497" s="15">
        <v>14.5215</v>
      </c>
      <c r="R497" s="15">
        <v>4.6208999999999998</v>
      </c>
      <c r="S497" s="15">
        <v>70.38</v>
      </c>
      <c r="T497" s="15">
        <v>135.02915999999999</v>
      </c>
      <c r="U497" s="15">
        <v>5.3E-3</v>
      </c>
      <c r="V497" s="15">
        <v>893</v>
      </c>
      <c r="W497" s="15">
        <v>920</v>
      </c>
      <c r="X497" s="15">
        <v>1569</v>
      </c>
      <c r="Y497" s="15">
        <v>3141</v>
      </c>
      <c r="Z497" s="15">
        <f t="shared" si="112"/>
        <v>0.54690962817040134</v>
      </c>
      <c r="AA497" s="15">
        <f t="shared" si="113"/>
        <v>1.0938192563408027</v>
      </c>
      <c r="AB497" s="15">
        <f t="shared" si="114"/>
        <v>0.26074728806749697</v>
      </c>
      <c r="AC497" s="15">
        <f t="shared" si="115"/>
        <v>0.55726326227069911</v>
      </c>
      <c r="AD497" s="15">
        <f t="shared" si="116"/>
        <v>0.33375796178343947</v>
      </c>
      <c r="AE497" s="15">
        <f t="shared" si="117"/>
        <v>1.0378504672897195</v>
      </c>
      <c r="AF497" s="15">
        <f t="shared" si="118"/>
        <v>0.38709677419354838</v>
      </c>
      <c r="AG497" s="15">
        <f t="shared" si="119"/>
        <v>0.70706667886179275</v>
      </c>
      <c r="AH497" s="15">
        <f t="shared" si="120"/>
        <v>1.0019120458891013</v>
      </c>
      <c r="AI497" s="15">
        <f t="shared" si="121"/>
        <v>2.5173572228443448</v>
      </c>
      <c r="AJ497" s="15">
        <f t="shared" si="122"/>
        <v>1.1490479443616817</v>
      </c>
      <c r="AK497" s="15">
        <f t="shared" si="123"/>
        <v>0.5782699389750624</v>
      </c>
      <c r="AL497" s="15">
        <f t="shared" si="124"/>
        <v>2.0019120458891013</v>
      </c>
      <c r="AM497" s="15">
        <f t="shared" si="125"/>
        <v>3.4141304347826087</v>
      </c>
      <c r="AN497" s="15">
        <v>401.2</v>
      </c>
      <c r="AO497" s="15">
        <v>18033.05</v>
      </c>
      <c r="AP497" s="3">
        <v>186</v>
      </c>
    </row>
    <row r="498" spans="1:42" x14ac:dyDescent="0.3">
      <c r="A498" s="3">
        <v>95</v>
      </c>
      <c r="B498" s="3" t="s">
        <v>48</v>
      </c>
      <c r="C498" s="10">
        <v>3</v>
      </c>
      <c r="D498" s="11">
        <v>45369</v>
      </c>
      <c r="E498" s="22">
        <v>45184</v>
      </c>
      <c r="F498" s="30">
        <v>30</v>
      </c>
      <c r="G498" s="14" t="s">
        <v>80</v>
      </c>
      <c r="H498" s="3"/>
      <c r="I498" s="10" t="s">
        <v>43</v>
      </c>
      <c r="J498" s="15">
        <v>441916.97314575798</v>
      </c>
      <c r="K498" s="15">
        <v>5811252.1297972295</v>
      </c>
      <c r="L498" s="15">
        <v>4.4839600000000006</v>
      </c>
      <c r="M498" s="15">
        <v>449.01760000000002</v>
      </c>
      <c r="N498" s="15">
        <f t="shared" si="126"/>
        <v>20.133769576960002</v>
      </c>
      <c r="O498" s="29">
        <v>0.17900000512599951</v>
      </c>
      <c r="P498" s="15">
        <v>80.218170000000001</v>
      </c>
      <c r="Q498" s="15">
        <v>14.943680000000001</v>
      </c>
      <c r="R498" s="15">
        <v>4.8381499999999997</v>
      </c>
      <c r="S498" s="15">
        <v>70.48</v>
      </c>
      <c r="T498" s="15">
        <v>153.44370000000001</v>
      </c>
      <c r="U498" s="15">
        <v>1.1180000000000001E-2</v>
      </c>
      <c r="V498" s="15">
        <v>1068</v>
      </c>
      <c r="W498" s="15">
        <v>1222</v>
      </c>
      <c r="X498" s="15">
        <v>1654</v>
      </c>
      <c r="Y498" s="15">
        <v>2996</v>
      </c>
      <c r="Z498" s="15">
        <f t="shared" si="112"/>
        <v>0.42057847321005215</v>
      </c>
      <c r="AA498" s="15">
        <f t="shared" si="113"/>
        <v>0.8411569464201043</v>
      </c>
      <c r="AB498" s="15">
        <f t="shared" si="114"/>
        <v>0.1502086230876217</v>
      </c>
      <c r="AC498" s="15">
        <f t="shared" si="115"/>
        <v>0.47440944881889763</v>
      </c>
      <c r="AD498" s="15">
        <f t="shared" si="116"/>
        <v>0.28860215053763438</v>
      </c>
      <c r="AE498" s="15">
        <f t="shared" si="117"/>
        <v>0.74791729906573579</v>
      </c>
      <c r="AF498" s="15">
        <f t="shared" si="118"/>
        <v>0.31816026552868659</v>
      </c>
      <c r="AG498" s="15">
        <f t="shared" si="119"/>
        <v>0.59208252322969201</v>
      </c>
      <c r="AH498" s="15">
        <f t="shared" si="120"/>
        <v>0.81136638452236998</v>
      </c>
      <c r="AI498" s="15">
        <f t="shared" si="121"/>
        <v>1.8052434456928839</v>
      </c>
      <c r="AJ498" s="15">
        <f t="shared" si="122"/>
        <v>0.78138437906806246</v>
      </c>
      <c r="AK498" s="15">
        <f t="shared" si="123"/>
        <v>0.48390296904141972</v>
      </c>
      <c r="AL498" s="15">
        <f t="shared" si="124"/>
        <v>1.81136638452237</v>
      </c>
      <c r="AM498" s="15">
        <f t="shared" si="125"/>
        <v>2.4517184942716859</v>
      </c>
      <c r="AN498" s="15">
        <v>401.2</v>
      </c>
      <c r="AO498" s="15">
        <v>18033.05</v>
      </c>
      <c r="AP498" s="3">
        <v>186</v>
      </c>
    </row>
    <row r="499" spans="1:42" x14ac:dyDescent="0.3">
      <c r="A499" s="3">
        <v>115</v>
      </c>
      <c r="B499" s="3" t="s">
        <v>48</v>
      </c>
      <c r="C499" s="10">
        <v>3</v>
      </c>
      <c r="D499" s="11">
        <v>45369</v>
      </c>
      <c r="E499" s="22">
        <v>45184</v>
      </c>
      <c r="F499" s="30">
        <v>30</v>
      </c>
      <c r="G499" s="14" t="s">
        <v>80</v>
      </c>
      <c r="H499" s="3"/>
      <c r="I499" s="10" t="s">
        <v>43</v>
      </c>
      <c r="J499" s="15">
        <v>442186.30614639103</v>
      </c>
      <c r="K499" s="15">
        <v>5811284.7983172303</v>
      </c>
      <c r="L499" s="15">
        <v>3.33466</v>
      </c>
      <c r="M499" s="15">
        <v>290.92873333333341</v>
      </c>
      <c r="N499" s="15">
        <f t="shared" si="126"/>
        <v>9.7014840989733351</v>
      </c>
      <c r="O499" s="29">
        <v>0.1780000030994415</v>
      </c>
      <c r="P499" s="15">
        <v>80.553110000000004</v>
      </c>
      <c r="Q499" s="15">
        <v>14.722910000000001</v>
      </c>
      <c r="R499" s="15">
        <v>4.7239800000000001</v>
      </c>
      <c r="S499" s="15">
        <v>67.77</v>
      </c>
      <c r="T499" s="15">
        <v>154.97991999999999</v>
      </c>
      <c r="U499" s="15">
        <v>2.068E-2</v>
      </c>
      <c r="V499" s="15">
        <v>954</v>
      </c>
      <c r="W499" s="15">
        <v>1025</v>
      </c>
      <c r="X499" s="15">
        <v>1542</v>
      </c>
      <c r="Y499" s="15">
        <v>2806</v>
      </c>
      <c r="Z499" s="15">
        <f t="shared" si="112"/>
        <v>0.46489167319237795</v>
      </c>
      <c r="AA499" s="15">
        <f t="shared" si="113"/>
        <v>0.9297833463847559</v>
      </c>
      <c r="AB499" s="15">
        <f t="shared" si="114"/>
        <v>0.20140241527074407</v>
      </c>
      <c r="AC499" s="15">
        <f t="shared" si="115"/>
        <v>0.49255319148936172</v>
      </c>
      <c r="AD499" s="15">
        <f t="shared" si="116"/>
        <v>0.29070837166513341</v>
      </c>
      <c r="AE499" s="15">
        <f t="shared" si="117"/>
        <v>0.84535788874121887</v>
      </c>
      <c r="AF499" s="15">
        <f t="shared" si="118"/>
        <v>0.32993996345601673</v>
      </c>
      <c r="AG499" s="15">
        <f t="shared" si="119"/>
        <v>0.63467001710841942</v>
      </c>
      <c r="AH499" s="15">
        <f t="shared" si="120"/>
        <v>0.81971465629053175</v>
      </c>
      <c r="AI499" s="15">
        <f t="shared" si="121"/>
        <v>1.941299790356394</v>
      </c>
      <c r="AJ499" s="15">
        <f t="shared" si="122"/>
        <v>0.89876450153808385</v>
      </c>
      <c r="AK499" s="15">
        <f t="shared" si="123"/>
        <v>0.48815767223333179</v>
      </c>
      <c r="AL499" s="15">
        <f t="shared" si="124"/>
        <v>1.8197146562905318</v>
      </c>
      <c r="AM499" s="15">
        <f t="shared" si="125"/>
        <v>2.7375609756097563</v>
      </c>
      <c r="AN499" s="15">
        <v>401.2</v>
      </c>
      <c r="AO499" s="15">
        <v>18033.05</v>
      </c>
      <c r="AP499" s="3">
        <v>186</v>
      </c>
    </row>
    <row r="500" spans="1:42" x14ac:dyDescent="0.3">
      <c r="A500" s="3" t="s">
        <v>49</v>
      </c>
      <c r="B500" s="3" t="s">
        <v>48</v>
      </c>
      <c r="C500" s="10">
        <v>3</v>
      </c>
      <c r="D500" s="11">
        <v>45369</v>
      </c>
      <c r="E500" s="22">
        <v>45184</v>
      </c>
      <c r="F500" s="30">
        <v>30</v>
      </c>
      <c r="G500" s="14" t="s">
        <v>80</v>
      </c>
      <c r="H500" s="3"/>
      <c r="I500" s="3" t="s">
        <v>45</v>
      </c>
      <c r="J500" s="15">
        <v>441860.39681671298</v>
      </c>
      <c r="K500" s="15">
        <v>5810812.7248486904</v>
      </c>
      <c r="L500" s="15">
        <v>4.3273300000000008</v>
      </c>
      <c r="M500" s="15">
        <v>730.09786666666662</v>
      </c>
      <c r="N500" s="15">
        <f t="shared" si="126"/>
        <v>31.593744013626669</v>
      </c>
      <c r="O500" s="29">
        <v>0.22400000691413879</v>
      </c>
      <c r="P500" s="15">
        <v>79.517340000000004</v>
      </c>
      <c r="Q500" s="15">
        <v>14.291980000000001</v>
      </c>
      <c r="R500" s="15">
        <v>6.1906800000000004</v>
      </c>
      <c r="S500" s="15">
        <v>69.11</v>
      </c>
      <c r="T500" s="15">
        <v>73.603219999999993</v>
      </c>
      <c r="U500" s="15">
        <v>2.214E-2</v>
      </c>
      <c r="V500" s="15">
        <v>662</v>
      </c>
      <c r="W500" s="15">
        <v>576</v>
      </c>
      <c r="X500" s="15">
        <v>1177</v>
      </c>
      <c r="Y500" s="15">
        <v>2981</v>
      </c>
      <c r="Z500" s="15">
        <f t="shared" si="112"/>
        <v>0.67613157154905823</v>
      </c>
      <c r="AA500" s="15">
        <f t="shared" si="113"/>
        <v>1.3522631430981165</v>
      </c>
      <c r="AB500" s="15">
        <f t="shared" si="114"/>
        <v>0.34284084426697092</v>
      </c>
      <c r="AC500" s="15">
        <f t="shared" si="115"/>
        <v>0.6365632720285479</v>
      </c>
      <c r="AD500" s="15">
        <f t="shared" si="116"/>
        <v>0.43386243386243384</v>
      </c>
      <c r="AE500" s="15">
        <f t="shared" si="117"/>
        <v>1.3776234992209699</v>
      </c>
      <c r="AF500" s="15">
        <f t="shared" si="118"/>
        <v>0.50716896260894007</v>
      </c>
      <c r="AG500" s="15">
        <f t="shared" si="119"/>
        <v>0.80675009990318358</v>
      </c>
      <c r="AH500" s="15">
        <f t="shared" si="120"/>
        <v>1.5327102803738319</v>
      </c>
      <c r="AI500" s="15">
        <f t="shared" si="121"/>
        <v>3.5030211480362539</v>
      </c>
      <c r="AJ500" s="15">
        <f t="shared" si="122"/>
        <v>1.6802035826423254</v>
      </c>
      <c r="AK500" s="15">
        <f t="shared" si="123"/>
        <v>0.81546637738717598</v>
      </c>
      <c r="AL500" s="15">
        <f t="shared" si="124"/>
        <v>2.5327102803738319</v>
      </c>
      <c r="AM500" s="15">
        <f t="shared" si="125"/>
        <v>5.1753472222222223</v>
      </c>
      <c r="AN500" s="15">
        <v>401.2</v>
      </c>
      <c r="AO500" s="15">
        <v>18033.05</v>
      </c>
      <c r="AP500" s="3">
        <v>186</v>
      </c>
    </row>
    <row r="501" spans="1:42" x14ac:dyDescent="0.3">
      <c r="A501" s="3" t="s">
        <v>50</v>
      </c>
      <c r="B501" s="3" t="s">
        <v>48</v>
      </c>
      <c r="C501" s="10">
        <v>3</v>
      </c>
      <c r="D501" s="11">
        <v>45369</v>
      </c>
      <c r="E501" s="22">
        <v>45184</v>
      </c>
      <c r="F501" s="30">
        <v>30</v>
      </c>
      <c r="G501" s="14" t="s">
        <v>80</v>
      </c>
      <c r="H501" s="3"/>
      <c r="I501" s="3" t="s">
        <v>47</v>
      </c>
      <c r="J501" s="15">
        <v>441894.80791410001</v>
      </c>
      <c r="K501" s="15">
        <v>5810823.1455257498</v>
      </c>
      <c r="L501" s="15">
        <v>3.7747799999999998</v>
      </c>
      <c r="M501" s="15">
        <v>479.23366666666669</v>
      </c>
      <c r="N501" s="15">
        <f t="shared" si="126"/>
        <v>18.090016602599999</v>
      </c>
      <c r="O501" s="29">
        <v>0.22700001299381259</v>
      </c>
      <c r="P501" s="15">
        <v>80.800529999999995</v>
      </c>
      <c r="Q501" s="15">
        <v>13.57944</v>
      </c>
      <c r="R501" s="15">
        <v>5.6200299999999999</v>
      </c>
      <c r="S501" s="15">
        <v>67.989999999999995</v>
      </c>
      <c r="T501" s="15">
        <v>77.911640000000006</v>
      </c>
      <c r="U501" s="15">
        <v>3.5770000000000003E-2</v>
      </c>
      <c r="V501" s="15">
        <v>773</v>
      </c>
      <c r="W501" s="15">
        <v>635</v>
      </c>
      <c r="X501" s="15">
        <v>1324</v>
      </c>
      <c r="Y501" s="15">
        <v>3429</v>
      </c>
      <c r="Z501" s="15">
        <f t="shared" si="112"/>
        <v>0.6875</v>
      </c>
      <c r="AA501" s="15">
        <f t="shared" si="113"/>
        <v>1.375</v>
      </c>
      <c r="AB501" s="15">
        <f t="shared" si="114"/>
        <v>0.35171005615109752</v>
      </c>
      <c r="AC501" s="15">
        <f t="shared" si="115"/>
        <v>0.63207996192289384</v>
      </c>
      <c r="AD501" s="15">
        <f t="shared" si="116"/>
        <v>0.44287818220071534</v>
      </c>
      <c r="AE501" s="15">
        <f t="shared" si="117"/>
        <v>1.4099717400080745</v>
      </c>
      <c r="AF501" s="15">
        <f t="shared" si="118"/>
        <v>0.51796259842519687</v>
      </c>
      <c r="AG501" s="15">
        <f t="shared" si="119"/>
        <v>0.81479281051542785</v>
      </c>
      <c r="AH501" s="15">
        <f t="shared" si="120"/>
        <v>1.5898791540785497</v>
      </c>
      <c r="AI501" s="15">
        <f t="shared" si="121"/>
        <v>3.4359637774902971</v>
      </c>
      <c r="AJ501" s="15">
        <f t="shared" si="122"/>
        <v>1.7392527130926088</v>
      </c>
      <c r="AK501" s="15">
        <f t="shared" si="123"/>
        <v>0.8391202474479561</v>
      </c>
      <c r="AL501" s="15">
        <f t="shared" si="124"/>
        <v>2.5898791540785497</v>
      </c>
      <c r="AM501" s="15">
        <f t="shared" si="125"/>
        <v>5.4</v>
      </c>
      <c r="AN501" s="15">
        <v>401.2</v>
      </c>
      <c r="AO501" s="15">
        <v>18033.05</v>
      </c>
      <c r="AP501" s="3">
        <v>186</v>
      </c>
    </row>
    <row r="502" spans="1:42" x14ac:dyDescent="0.3">
      <c r="A502" s="3">
        <v>19</v>
      </c>
      <c r="B502" s="3" t="s">
        <v>51</v>
      </c>
      <c r="C502" s="10">
        <v>4</v>
      </c>
      <c r="D502" s="11">
        <v>45369</v>
      </c>
      <c r="E502" s="22">
        <v>45192</v>
      </c>
      <c r="F502" s="13">
        <v>30</v>
      </c>
      <c r="G502" s="14" t="s">
        <v>80</v>
      </c>
      <c r="H502" s="3"/>
      <c r="I502" s="10" t="s">
        <v>43</v>
      </c>
      <c r="J502" s="15">
        <v>441281.04328958999</v>
      </c>
      <c r="K502" s="15">
        <v>5811113.3756358996</v>
      </c>
      <c r="L502" s="15">
        <v>3.71387</v>
      </c>
      <c r="M502" s="15">
        <v>1785.3266000000001</v>
      </c>
      <c r="N502" s="15">
        <f t="shared" si="126"/>
        <v>66.304708999420001</v>
      </c>
      <c r="O502" s="29">
        <v>0.26399999856948853</v>
      </c>
      <c r="P502" s="15">
        <v>71.41977</v>
      </c>
      <c r="Q502" s="15">
        <v>20.461870000000001</v>
      </c>
      <c r="R502" s="15">
        <v>8.1183700000000005</v>
      </c>
      <c r="S502" s="15">
        <v>78.400000000000006</v>
      </c>
      <c r="T502" s="15">
        <v>28.60322</v>
      </c>
      <c r="U502" s="15">
        <v>3.1309999999999998E-2</v>
      </c>
      <c r="V502" s="15">
        <v>582</v>
      </c>
      <c r="W502" s="15">
        <v>399</v>
      </c>
      <c r="X502" s="15">
        <v>1018</v>
      </c>
      <c r="Y502" s="15">
        <v>3906</v>
      </c>
      <c r="Z502" s="15">
        <f t="shared" si="112"/>
        <v>0.81463414634146336</v>
      </c>
      <c r="AA502" s="15">
        <f t="shared" si="113"/>
        <v>1.6292682926829267</v>
      </c>
      <c r="AB502" s="15">
        <f t="shared" si="114"/>
        <v>0.43683839096683136</v>
      </c>
      <c r="AC502" s="15">
        <f t="shared" si="115"/>
        <v>0.74064171122994649</v>
      </c>
      <c r="AD502" s="15">
        <f t="shared" si="116"/>
        <v>0.58651502843216896</v>
      </c>
      <c r="AE502" s="15">
        <f t="shared" si="117"/>
        <v>1.8023064589072071</v>
      </c>
      <c r="AF502" s="15">
        <f t="shared" si="118"/>
        <v>0.67084785133565616</v>
      </c>
      <c r="AG502" s="15">
        <f t="shared" si="119"/>
        <v>0.89783772079499613</v>
      </c>
      <c r="AH502" s="15">
        <f t="shared" si="120"/>
        <v>2.8369351669941061</v>
      </c>
      <c r="AI502" s="15">
        <f t="shared" si="121"/>
        <v>5.7113402061855671</v>
      </c>
      <c r="AJ502" s="15">
        <f t="shared" si="122"/>
        <v>2.6758560109855685</v>
      </c>
      <c r="AK502" s="15">
        <f t="shared" si="123"/>
        <v>1.289924459078813</v>
      </c>
      <c r="AL502" s="15">
        <f t="shared" si="124"/>
        <v>3.8369351669941061</v>
      </c>
      <c r="AM502" s="15">
        <f t="shared" si="125"/>
        <v>9.7894736842105257</v>
      </c>
      <c r="AN502" s="15">
        <v>395.30000000000013</v>
      </c>
      <c r="AO502" s="15">
        <v>15729.8</v>
      </c>
      <c r="AP502" s="3">
        <v>178</v>
      </c>
    </row>
    <row r="503" spans="1:42" x14ac:dyDescent="0.3">
      <c r="A503" s="3">
        <v>58</v>
      </c>
      <c r="B503" s="3" t="s">
        <v>51</v>
      </c>
      <c r="C503" s="10">
        <v>4</v>
      </c>
      <c r="D503" s="11">
        <v>45369</v>
      </c>
      <c r="E503" s="22">
        <v>45192</v>
      </c>
      <c r="F503" s="13">
        <v>30</v>
      </c>
      <c r="G503" s="14" t="s">
        <v>80</v>
      </c>
      <c r="H503" s="3"/>
      <c r="I503" s="10" t="s">
        <v>43</v>
      </c>
      <c r="J503" s="15">
        <v>441548.75660121598</v>
      </c>
      <c r="K503" s="15">
        <v>5811143.5919827595</v>
      </c>
      <c r="L503" s="15">
        <v>3.2613699999999999</v>
      </c>
      <c r="M503" s="15">
        <v>1514.090533333333</v>
      </c>
      <c r="N503" s="15">
        <f t="shared" si="126"/>
        <v>49.380094426973315</v>
      </c>
      <c r="O503" s="29">
        <v>0.28400000929832458</v>
      </c>
      <c r="P503" s="15">
        <v>71.773790000000005</v>
      </c>
      <c r="Q503" s="15">
        <v>20.249970000000001</v>
      </c>
      <c r="R503" s="15">
        <v>7.9762399999999998</v>
      </c>
      <c r="S503" s="15">
        <v>75.069999999999993</v>
      </c>
      <c r="T503" s="15">
        <v>103.38987</v>
      </c>
      <c r="U503" s="15">
        <v>2.6970000000000001E-2</v>
      </c>
      <c r="V503" s="15">
        <v>631</v>
      </c>
      <c r="W503" s="15">
        <v>424</v>
      </c>
      <c r="X503" s="15">
        <v>1093</v>
      </c>
      <c r="Y503" s="15">
        <v>4016</v>
      </c>
      <c r="Z503" s="15">
        <f t="shared" si="112"/>
        <v>0.80900900900900896</v>
      </c>
      <c r="AA503" s="15">
        <f t="shared" si="113"/>
        <v>1.6180180180180179</v>
      </c>
      <c r="AB503" s="15">
        <f t="shared" si="114"/>
        <v>0.44100197758734344</v>
      </c>
      <c r="AC503" s="15">
        <f t="shared" si="115"/>
        <v>0.72842694211319126</v>
      </c>
      <c r="AD503" s="15">
        <f t="shared" si="116"/>
        <v>0.57212761792914468</v>
      </c>
      <c r="AE503" s="15">
        <f t="shared" si="117"/>
        <v>1.7836570929170144</v>
      </c>
      <c r="AF503" s="15">
        <f t="shared" si="118"/>
        <v>0.65833333333333333</v>
      </c>
      <c r="AG503" s="15">
        <f t="shared" si="119"/>
        <v>0.89441055274937753</v>
      </c>
      <c r="AH503" s="15">
        <f t="shared" si="120"/>
        <v>2.6742909423604759</v>
      </c>
      <c r="AI503" s="15">
        <f t="shared" si="121"/>
        <v>5.3645007923930272</v>
      </c>
      <c r="AJ503" s="15">
        <f t="shared" si="122"/>
        <v>2.6179534173070245</v>
      </c>
      <c r="AK503" s="15">
        <f t="shared" si="123"/>
        <v>1.2369461210991313</v>
      </c>
      <c r="AL503" s="15">
        <f t="shared" si="124"/>
        <v>3.6742909423604759</v>
      </c>
      <c r="AM503" s="15">
        <f t="shared" si="125"/>
        <v>9.4716981132075464</v>
      </c>
      <c r="AN503" s="15">
        <v>395.30000000000013</v>
      </c>
      <c r="AO503" s="15">
        <v>15729.8</v>
      </c>
      <c r="AP503" s="3">
        <v>178</v>
      </c>
    </row>
    <row r="504" spans="1:42" x14ac:dyDescent="0.3">
      <c r="A504" s="3">
        <v>65</v>
      </c>
      <c r="B504" s="3" t="s">
        <v>51</v>
      </c>
      <c r="C504" s="10">
        <v>4</v>
      </c>
      <c r="D504" s="11">
        <v>45369</v>
      </c>
      <c r="E504" s="22">
        <v>45192</v>
      </c>
      <c r="F504" s="13">
        <v>30</v>
      </c>
      <c r="G504" s="14" t="s">
        <v>80</v>
      </c>
      <c r="H504" s="3"/>
      <c r="I504" s="10" t="s">
        <v>43</v>
      </c>
      <c r="J504" s="15">
        <v>441605.29870657797</v>
      </c>
      <c r="K504" s="15">
        <v>5811294.7765965303</v>
      </c>
      <c r="L504" s="15">
        <v>2.9142000000000001</v>
      </c>
      <c r="M504" s="15">
        <v>1750.742733333333</v>
      </c>
      <c r="N504" s="15">
        <f t="shared" si="126"/>
        <v>51.020144734799992</v>
      </c>
      <c r="O504" s="29">
        <v>0.29300001263618469</v>
      </c>
      <c r="P504" s="15">
        <v>72.268039999999999</v>
      </c>
      <c r="Q504" s="15">
        <v>19.952750000000002</v>
      </c>
      <c r="R504" s="15">
        <v>7.77921</v>
      </c>
      <c r="S504" s="15">
        <v>73.45</v>
      </c>
      <c r="T504" s="15">
        <v>110.22656000000001</v>
      </c>
      <c r="U504" s="15">
        <v>2.53E-2</v>
      </c>
      <c r="V504" s="15">
        <v>591</v>
      </c>
      <c r="W504" s="15">
        <v>380</v>
      </c>
      <c r="X504" s="15">
        <v>1026</v>
      </c>
      <c r="Y504" s="15">
        <v>3984</v>
      </c>
      <c r="Z504" s="15">
        <f t="shared" si="112"/>
        <v>0.82584784601283223</v>
      </c>
      <c r="AA504" s="15">
        <f t="shared" si="113"/>
        <v>1.6516956920256645</v>
      </c>
      <c r="AB504" s="15">
        <f t="shared" si="114"/>
        <v>0.45945945945945948</v>
      </c>
      <c r="AC504" s="15">
        <f t="shared" si="115"/>
        <v>0.74163934426229505</v>
      </c>
      <c r="AD504" s="15">
        <f t="shared" si="116"/>
        <v>0.59041916167664665</v>
      </c>
      <c r="AE504" s="15">
        <f t="shared" si="117"/>
        <v>1.8399019808045742</v>
      </c>
      <c r="AF504" s="15">
        <f t="shared" si="118"/>
        <v>0.6778185151237397</v>
      </c>
      <c r="AG504" s="15">
        <f t="shared" si="119"/>
        <v>0.9046076439940407</v>
      </c>
      <c r="AH504" s="15">
        <f t="shared" si="120"/>
        <v>2.8830409356725144</v>
      </c>
      <c r="AI504" s="15">
        <f t="shared" si="121"/>
        <v>5.7411167512690353</v>
      </c>
      <c r="AJ504" s="15">
        <f t="shared" si="122"/>
        <v>2.7986630440783911</v>
      </c>
      <c r="AK504" s="15">
        <f t="shared" si="123"/>
        <v>1.3046848708861543</v>
      </c>
      <c r="AL504" s="15">
        <f t="shared" si="124"/>
        <v>3.8830409356725144</v>
      </c>
      <c r="AM504" s="15">
        <f t="shared" si="125"/>
        <v>10.48421052631579</v>
      </c>
      <c r="AN504" s="15">
        <v>395.3</v>
      </c>
      <c r="AO504" s="15">
        <v>15729.8</v>
      </c>
      <c r="AP504" s="3">
        <v>178</v>
      </c>
    </row>
    <row r="505" spans="1:42" x14ac:dyDescent="0.3">
      <c r="A505" s="3" t="s">
        <v>52</v>
      </c>
      <c r="B505" s="3" t="s">
        <v>51</v>
      </c>
      <c r="C505" s="10">
        <v>4</v>
      </c>
      <c r="D505" s="11">
        <v>45369</v>
      </c>
      <c r="E505" s="22">
        <v>45192</v>
      </c>
      <c r="F505" s="13">
        <v>30</v>
      </c>
      <c r="G505" s="14" t="s">
        <v>80</v>
      </c>
      <c r="H505" s="3"/>
      <c r="I505" s="3" t="s">
        <v>45</v>
      </c>
      <c r="J505" s="15">
        <v>440151.74659239198</v>
      </c>
      <c r="K505" s="15">
        <v>5810658.3910795096</v>
      </c>
      <c r="L505" s="15">
        <v>3.0821700000000001</v>
      </c>
      <c r="M505" s="15">
        <v>1732.4476</v>
      </c>
      <c r="N505" s="15">
        <f t="shared" si="126"/>
        <v>53.396980192919997</v>
      </c>
      <c r="O505" s="29">
        <v>0.3190000057220459</v>
      </c>
      <c r="P505" s="15">
        <v>69.417159999999996</v>
      </c>
      <c r="Q505" s="15">
        <v>23.92238</v>
      </c>
      <c r="R505" s="15">
        <v>6.6604599999999996</v>
      </c>
      <c r="S505" s="15">
        <v>82.61</v>
      </c>
      <c r="T505" s="15">
        <v>208.61241000000001</v>
      </c>
      <c r="U505" s="15">
        <v>6.2560000000000004E-2</v>
      </c>
      <c r="V505" s="15">
        <v>558</v>
      </c>
      <c r="W505" s="15">
        <v>349</v>
      </c>
      <c r="X505" s="15">
        <v>963</v>
      </c>
      <c r="Y505" s="15">
        <v>3981</v>
      </c>
      <c r="Z505" s="15">
        <f t="shared" si="112"/>
        <v>0.83879907621247118</v>
      </c>
      <c r="AA505" s="15">
        <f t="shared" si="113"/>
        <v>1.6775981524249424</v>
      </c>
      <c r="AB505" s="15">
        <f t="shared" si="114"/>
        <v>0.46798780487804881</v>
      </c>
      <c r="AC505" s="15">
        <f t="shared" si="115"/>
        <v>0.75413086582947786</v>
      </c>
      <c r="AD505" s="15">
        <f t="shared" si="116"/>
        <v>0.6104368932038835</v>
      </c>
      <c r="AE505" s="15">
        <f t="shared" si="117"/>
        <v>1.8839737737571582</v>
      </c>
      <c r="AF505" s="15">
        <f t="shared" si="118"/>
        <v>0.69699769053117788</v>
      </c>
      <c r="AG505" s="15">
        <f t="shared" si="119"/>
        <v>0.91232353814348244</v>
      </c>
      <c r="AH505" s="15">
        <f t="shared" si="120"/>
        <v>3.1339563862928346</v>
      </c>
      <c r="AI505" s="15">
        <f t="shared" si="121"/>
        <v>6.134408602150538</v>
      </c>
      <c r="AJ505" s="15">
        <f t="shared" si="122"/>
        <v>2.9545352660623303</v>
      </c>
      <c r="AK505" s="15">
        <f t="shared" si="123"/>
        <v>1.3831422919877288</v>
      </c>
      <c r="AL505" s="15">
        <f t="shared" si="124"/>
        <v>4.1339563862928346</v>
      </c>
      <c r="AM505" s="15">
        <f t="shared" si="125"/>
        <v>11.406876790830946</v>
      </c>
      <c r="AN505" s="15">
        <v>395.3</v>
      </c>
      <c r="AO505" s="15">
        <v>15729.8</v>
      </c>
      <c r="AP505" s="3">
        <v>178</v>
      </c>
    </row>
    <row r="506" spans="1:42" x14ac:dyDescent="0.3">
      <c r="A506" s="3" t="s">
        <v>53</v>
      </c>
      <c r="B506" s="3" t="s">
        <v>51</v>
      </c>
      <c r="C506" s="10">
        <v>4</v>
      </c>
      <c r="D506" s="11">
        <v>45369</v>
      </c>
      <c r="E506" s="22">
        <v>45192</v>
      </c>
      <c r="F506" s="13">
        <v>30</v>
      </c>
      <c r="G506" s="14" t="s">
        <v>80</v>
      </c>
      <c r="H506" s="3"/>
      <c r="I506" s="3" t="s">
        <v>47</v>
      </c>
      <c r="J506" s="15">
        <v>440187.70840819698</v>
      </c>
      <c r="K506" s="15">
        <v>5810655.3674945803</v>
      </c>
      <c r="L506" s="15">
        <v>3.3315899999999998</v>
      </c>
      <c r="M506" s="15">
        <v>1543.8735333333329</v>
      </c>
      <c r="N506" s="15">
        <f t="shared" si="126"/>
        <v>51.435536249179982</v>
      </c>
      <c r="O506" s="29">
        <v>0.31700000166893011</v>
      </c>
      <c r="P506" s="15">
        <v>70.423760000000001</v>
      </c>
      <c r="Q506" s="15">
        <v>23.251799999999999</v>
      </c>
      <c r="R506" s="15">
        <v>6.3244400000000001</v>
      </c>
      <c r="S506" s="15">
        <v>82.44</v>
      </c>
      <c r="T506" s="15">
        <v>168.68446</v>
      </c>
      <c r="U506" s="15">
        <v>3.8219999999999997E-2</v>
      </c>
      <c r="V506" s="15">
        <v>560</v>
      </c>
      <c r="W506" s="15">
        <v>340</v>
      </c>
      <c r="X506" s="15">
        <v>975</v>
      </c>
      <c r="Y506" s="15">
        <v>4097</v>
      </c>
      <c r="Z506" s="15">
        <f t="shared" si="112"/>
        <v>0.84674329501915713</v>
      </c>
      <c r="AA506" s="15">
        <f t="shared" si="113"/>
        <v>1.6934865900383143</v>
      </c>
      <c r="AB506" s="15">
        <f t="shared" si="114"/>
        <v>0.4828897338403042</v>
      </c>
      <c r="AC506" s="15">
        <f t="shared" si="115"/>
        <v>0.75950182520936227</v>
      </c>
      <c r="AD506" s="15">
        <f t="shared" si="116"/>
        <v>0.61553627760252361</v>
      </c>
      <c r="AE506" s="15">
        <f t="shared" si="117"/>
        <v>1.9113756613756614</v>
      </c>
      <c r="AF506" s="15">
        <f t="shared" si="118"/>
        <v>0.70362857786792876</v>
      </c>
      <c r="AG506" s="15">
        <f t="shared" si="119"/>
        <v>0.91700315982870961</v>
      </c>
      <c r="AH506" s="15">
        <f t="shared" si="120"/>
        <v>3.2020512820512819</v>
      </c>
      <c r="AI506" s="15">
        <f t="shared" si="121"/>
        <v>6.316071428571429</v>
      </c>
      <c r="AJ506" s="15">
        <f t="shared" si="122"/>
        <v>3.0588418412794223</v>
      </c>
      <c r="AK506" s="15">
        <f t="shared" si="123"/>
        <v>1.4039154984707003</v>
      </c>
      <c r="AL506" s="15">
        <f t="shared" si="124"/>
        <v>4.2020512820512819</v>
      </c>
      <c r="AM506" s="15">
        <f t="shared" si="125"/>
        <v>12.05</v>
      </c>
      <c r="AN506" s="15">
        <v>395.3</v>
      </c>
      <c r="AO506" s="15">
        <v>15729.8</v>
      </c>
      <c r="AP506" s="3">
        <v>178</v>
      </c>
    </row>
    <row r="507" spans="1:42" ht="15.6" x14ac:dyDescent="0.3">
      <c r="A507" s="3">
        <v>12</v>
      </c>
      <c r="B507" s="10" t="s">
        <v>41</v>
      </c>
      <c r="C507" s="10">
        <v>1</v>
      </c>
      <c r="D507" s="11">
        <v>45390</v>
      </c>
      <c r="E507" s="22">
        <v>45171</v>
      </c>
      <c r="F507" s="28">
        <v>62</v>
      </c>
      <c r="G507" s="14" t="s">
        <v>80</v>
      </c>
      <c r="H507" s="3"/>
      <c r="I507" s="10" t="s">
        <v>43</v>
      </c>
      <c r="J507" s="15">
        <v>441197.72792959702</v>
      </c>
      <c r="K507" s="15">
        <v>5811033.90610357</v>
      </c>
      <c r="L507" s="15">
        <v>4.6435000000000004</v>
      </c>
      <c r="M507" s="15">
        <v>1299.543466666667</v>
      </c>
      <c r="N507" s="15">
        <f t="shared" si="126"/>
        <v>60.344300874666686</v>
      </c>
      <c r="O507" s="29">
        <v>0.2330000102519989</v>
      </c>
      <c r="P507" s="15">
        <v>70.392390000000006</v>
      </c>
      <c r="Q507" s="15">
        <v>21.07208</v>
      </c>
      <c r="R507" s="15">
        <v>8.5355399999999992</v>
      </c>
      <c r="S507" s="15">
        <v>81.05</v>
      </c>
      <c r="T507" s="15">
        <v>141.34658999999999</v>
      </c>
      <c r="U507" s="15">
        <v>1.6E-2</v>
      </c>
      <c r="V507" s="15">
        <v>1128</v>
      </c>
      <c r="W507" s="15">
        <v>956</v>
      </c>
      <c r="X507" s="15">
        <v>1475</v>
      </c>
      <c r="Y507" s="15">
        <v>3921</v>
      </c>
      <c r="Z507" s="15">
        <f t="shared" si="112"/>
        <v>0.60795571047775276</v>
      </c>
      <c r="AA507" s="15">
        <f t="shared" si="113"/>
        <v>1.2159114209555055</v>
      </c>
      <c r="AB507" s="15">
        <f t="shared" si="114"/>
        <v>0.2134923899629782</v>
      </c>
      <c r="AC507" s="15">
        <f t="shared" si="115"/>
        <v>0.55317884729649436</v>
      </c>
      <c r="AD507" s="15">
        <f t="shared" si="116"/>
        <v>0.45329873980726465</v>
      </c>
      <c r="AE507" s="15">
        <f t="shared" si="117"/>
        <v>1.1924103983012677</v>
      </c>
      <c r="AF507" s="15">
        <f t="shared" si="118"/>
        <v>0.50153783063358626</v>
      </c>
      <c r="AG507" s="15">
        <f t="shared" si="119"/>
        <v>0.75616113472688085</v>
      </c>
      <c r="AH507" s="15">
        <f t="shared" si="120"/>
        <v>1.6583050847457628</v>
      </c>
      <c r="AI507" s="15">
        <f t="shared" si="121"/>
        <v>2.4760638297872339</v>
      </c>
      <c r="AJ507" s="15">
        <f t="shared" si="122"/>
        <v>1.3731544028953691</v>
      </c>
      <c r="AK507" s="15">
        <f t="shared" si="123"/>
        <v>0.86701072953639591</v>
      </c>
      <c r="AL507" s="15">
        <f t="shared" si="124"/>
        <v>2.6583050847457628</v>
      </c>
      <c r="AM507" s="15">
        <f t="shared" si="125"/>
        <v>4.1014644351464433</v>
      </c>
      <c r="AN507" s="15">
        <v>443.4</v>
      </c>
      <c r="AO507" s="15">
        <v>27571.05</v>
      </c>
      <c r="AP507" s="3">
        <v>220</v>
      </c>
    </row>
    <row r="508" spans="1:42" ht="15.6" x14ac:dyDescent="0.3">
      <c r="A508" s="3">
        <v>40</v>
      </c>
      <c r="B508" s="10" t="s">
        <v>41</v>
      </c>
      <c r="C508" s="10">
        <v>1</v>
      </c>
      <c r="D508" s="11">
        <v>45390</v>
      </c>
      <c r="E508" s="22">
        <v>45171</v>
      </c>
      <c r="F508" s="28">
        <v>62</v>
      </c>
      <c r="G508" s="14" t="s">
        <v>80</v>
      </c>
      <c r="H508" s="3"/>
      <c r="I508" s="10" t="s">
        <v>43</v>
      </c>
      <c r="J508" s="15">
        <v>441428.49707893003</v>
      </c>
      <c r="K508" s="15">
        <v>5811056.3416001201</v>
      </c>
      <c r="L508" s="15">
        <v>4.4535400000000003</v>
      </c>
      <c r="M508" s="15">
        <v>2255.1767333333341</v>
      </c>
      <c r="N508" s="15">
        <f t="shared" si="126"/>
        <v>100.43519788969337</v>
      </c>
      <c r="O508" s="29">
        <v>0.26100000739097601</v>
      </c>
      <c r="P508" s="15">
        <v>72.386330000000001</v>
      </c>
      <c r="Q508" s="15">
        <v>19.88137</v>
      </c>
      <c r="R508" s="15">
        <v>7.7322899999999999</v>
      </c>
      <c r="S508" s="15">
        <v>74.03</v>
      </c>
      <c r="T508" s="15">
        <v>140.19873000000001</v>
      </c>
      <c r="U508" s="15">
        <v>1.9519999999999999E-2</v>
      </c>
      <c r="V508" s="15">
        <v>1069</v>
      </c>
      <c r="W508" s="15">
        <v>924</v>
      </c>
      <c r="X508" s="15">
        <v>1453</v>
      </c>
      <c r="Y508" s="15">
        <v>4128</v>
      </c>
      <c r="Z508" s="15">
        <f t="shared" si="112"/>
        <v>0.63420427553444181</v>
      </c>
      <c r="AA508" s="15">
        <f t="shared" si="113"/>
        <v>1.2684085510688836</v>
      </c>
      <c r="AB508" s="15">
        <f t="shared" si="114"/>
        <v>0.22254943205721497</v>
      </c>
      <c r="AC508" s="15">
        <f t="shared" si="115"/>
        <v>0.58860881277660193</v>
      </c>
      <c r="AD508" s="15">
        <f t="shared" si="116"/>
        <v>0.47930478408887295</v>
      </c>
      <c r="AE508" s="15">
        <f t="shared" si="117"/>
        <v>1.2620930892131219</v>
      </c>
      <c r="AF508" s="15">
        <f t="shared" si="118"/>
        <v>0.52949326999208235</v>
      </c>
      <c r="AG508" s="15">
        <f t="shared" si="119"/>
        <v>0.77614174591417395</v>
      </c>
      <c r="AH508" s="15">
        <f t="shared" si="120"/>
        <v>1.8410185822436338</v>
      </c>
      <c r="AI508" s="15">
        <f t="shared" si="121"/>
        <v>2.8615528531337699</v>
      </c>
      <c r="AJ508" s="15">
        <f t="shared" si="122"/>
        <v>1.4829443403120643</v>
      </c>
      <c r="AK508" s="15">
        <f t="shared" si="123"/>
        <v>0.93936628322816018</v>
      </c>
      <c r="AL508" s="15">
        <f t="shared" si="124"/>
        <v>2.8410185822436338</v>
      </c>
      <c r="AM508" s="15">
        <f t="shared" si="125"/>
        <v>4.4675324675324672</v>
      </c>
      <c r="AN508" s="15">
        <v>443.4</v>
      </c>
      <c r="AO508" s="15">
        <v>27571.05</v>
      </c>
      <c r="AP508" s="3">
        <v>220</v>
      </c>
    </row>
    <row r="509" spans="1:42" ht="15.6" x14ac:dyDescent="0.3">
      <c r="A509" s="3">
        <v>66</v>
      </c>
      <c r="B509" s="10" t="s">
        <v>41</v>
      </c>
      <c r="C509" s="10">
        <v>1</v>
      </c>
      <c r="D509" s="11">
        <v>45390</v>
      </c>
      <c r="E509" s="22">
        <v>45171</v>
      </c>
      <c r="F509" s="28">
        <v>62</v>
      </c>
      <c r="G509" s="14" t="s">
        <v>80</v>
      </c>
      <c r="H509" s="3"/>
      <c r="I509" s="10" t="s">
        <v>43</v>
      </c>
      <c r="J509" s="15">
        <v>441628.34375931602</v>
      </c>
      <c r="K509" s="15">
        <v>5811225.01496197</v>
      </c>
      <c r="L509" s="15">
        <v>3.64967</v>
      </c>
      <c r="M509" s="15">
        <v>3008.5135333333328</v>
      </c>
      <c r="N509" s="15">
        <f t="shared" si="126"/>
        <v>109.80081587200665</v>
      </c>
      <c r="O509" s="29">
        <v>0.27900001406669622</v>
      </c>
      <c r="P509" s="15">
        <v>73.050470000000004</v>
      </c>
      <c r="Q509" s="15">
        <v>19.478899999999999</v>
      </c>
      <c r="R509" s="15">
        <v>7.4706299999999999</v>
      </c>
      <c r="S509" s="15">
        <v>72.72</v>
      </c>
      <c r="T509" s="15">
        <v>95.527900000000002</v>
      </c>
      <c r="U509" s="15">
        <v>3.8899999999999997E-2</v>
      </c>
      <c r="V509" s="15">
        <v>1139</v>
      </c>
      <c r="W509" s="15">
        <v>933</v>
      </c>
      <c r="X509" s="15">
        <v>1440</v>
      </c>
      <c r="Y509" s="15">
        <v>4346</v>
      </c>
      <c r="Z509" s="15">
        <f t="shared" si="112"/>
        <v>0.64652396287175606</v>
      </c>
      <c r="AA509" s="15">
        <f t="shared" si="113"/>
        <v>1.2930479257435121</v>
      </c>
      <c r="AB509" s="15">
        <f t="shared" si="114"/>
        <v>0.213653603034134</v>
      </c>
      <c r="AC509" s="15">
        <f t="shared" si="115"/>
        <v>0.5846855059252507</v>
      </c>
      <c r="AD509" s="15">
        <f t="shared" si="116"/>
        <v>0.50224680262703081</v>
      </c>
      <c r="AE509" s="15">
        <f t="shared" si="117"/>
        <v>1.295511827761076</v>
      </c>
      <c r="AF509" s="15">
        <f t="shared" si="118"/>
        <v>0.55048304603144538</v>
      </c>
      <c r="AG509" s="15">
        <f t="shared" si="119"/>
        <v>0.78530043676255445</v>
      </c>
      <c r="AH509" s="15">
        <f t="shared" si="120"/>
        <v>2.0180555555555557</v>
      </c>
      <c r="AI509" s="15">
        <f t="shared" si="121"/>
        <v>2.8156277436347672</v>
      </c>
      <c r="AJ509" s="15">
        <f t="shared" si="122"/>
        <v>1.5378700367825464</v>
      </c>
      <c r="AK509" s="15">
        <f t="shared" si="123"/>
        <v>1.0067581389298494</v>
      </c>
      <c r="AL509" s="15">
        <f t="shared" si="124"/>
        <v>3.0180555555555557</v>
      </c>
      <c r="AM509" s="15">
        <f t="shared" si="125"/>
        <v>4.658092175777063</v>
      </c>
      <c r="AN509" s="15">
        <v>443.4</v>
      </c>
      <c r="AO509" s="15">
        <v>27571.05</v>
      </c>
      <c r="AP509" s="3">
        <v>220</v>
      </c>
    </row>
    <row r="510" spans="1:42" ht="15.6" x14ac:dyDescent="0.3">
      <c r="A510" s="3" t="s">
        <v>44</v>
      </c>
      <c r="B510" s="10" t="s">
        <v>41</v>
      </c>
      <c r="C510" s="10">
        <v>1</v>
      </c>
      <c r="D510" s="11">
        <v>45390</v>
      </c>
      <c r="E510" s="22">
        <v>45171</v>
      </c>
      <c r="F510" s="28">
        <v>62</v>
      </c>
      <c r="G510" s="14" t="s">
        <v>80</v>
      </c>
      <c r="H510" s="3"/>
      <c r="I510" s="3" t="s">
        <v>45</v>
      </c>
      <c r="J510" s="15">
        <v>441883.587412133</v>
      </c>
      <c r="K510" s="15">
        <v>5811633.3875939799</v>
      </c>
      <c r="L510" s="15">
        <v>4.0064200000000003</v>
      </c>
      <c r="M510" s="15">
        <v>3017.661533333333</v>
      </c>
      <c r="N510" s="15">
        <f t="shared" si="126"/>
        <v>120.90019520377332</v>
      </c>
      <c r="O510" s="29">
        <v>0.29300001263618469</v>
      </c>
      <c r="P510" s="15">
        <v>76.347700000000003</v>
      </c>
      <c r="Q510" s="15">
        <v>19.15044</v>
      </c>
      <c r="R510" s="15">
        <v>4.5018599999999998</v>
      </c>
      <c r="S510" s="15">
        <v>75.12</v>
      </c>
      <c r="T510" s="15">
        <v>12.99216</v>
      </c>
      <c r="U510" s="15">
        <v>3.3340000000000002E-2</v>
      </c>
      <c r="V510" s="15">
        <v>1066</v>
      </c>
      <c r="W510" s="15">
        <v>929</v>
      </c>
      <c r="X510" s="15">
        <v>1470</v>
      </c>
      <c r="Y510" s="15">
        <v>4418</v>
      </c>
      <c r="Z510" s="15">
        <f t="shared" si="112"/>
        <v>0.65251542921264261</v>
      </c>
      <c r="AA510" s="15">
        <f t="shared" si="113"/>
        <v>1.3050308584252852</v>
      </c>
      <c r="AB510" s="15">
        <f t="shared" si="114"/>
        <v>0.22551062942892872</v>
      </c>
      <c r="AC510" s="15">
        <f t="shared" si="115"/>
        <v>0.61123267687819105</v>
      </c>
      <c r="AD510" s="15">
        <f t="shared" si="116"/>
        <v>0.50067934782608692</v>
      </c>
      <c r="AE510" s="15">
        <f t="shared" si="117"/>
        <v>1.3119303311975452</v>
      </c>
      <c r="AF510" s="15">
        <f t="shared" si="118"/>
        <v>0.55133719842902562</v>
      </c>
      <c r="AG510" s="15">
        <f t="shared" si="119"/>
        <v>0.78970506213499903</v>
      </c>
      <c r="AH510" s="15">
        <f t="shared" si="120"/>
        <v>2.0054421768707482</v>
      </c>
      <c r="AI510" s="15">
        <f t="shared" si="121"/>
        <v>3.1444652908067541</v>
      </c>
      <c r="AJ510" s="15">
        <f t="shared" si="122"/>
        <v>1.5654457446570671</v>
      </c>
      <c r="AK510" s="15">
        <f t="shared" si="123"/>
        <v>1.002039660501806</v>
      </c>
      <c r="AL510" s="15">
        <f t="shared" si="124"/>
        <v>3.0054421768707482</v>
      </c>
      <c r="AM510" s="15">
        <f t="shared" si="125"/>
        <v>4.7556512378902047</v>
      </c>
      <c r="AN510" s="15">
        <v>443.4</v>
      </c>
      <c r="AO510" s="15">
        <v>27571.05</v>
      </c>
      <c r="AP510" s="3">
        <v>220</v>
      </c>
    </row>
    <row r="511" spans="1:42" ht="15.6" x14ac:dyDescent="0.3">
      <c r="A511" s="3" t="s">
        <v>46</v>
      </c>
      <c r="B511" s="10" t="s">
        <v>41</v>
      </c>
      <c r="C511" s="10">
        <v>1</v>
      </c>
      <c r="D511" s="11">
        <v>45390</v>
      </c>
      <c r="E511" s="22">
        <v>45171</v>
      </c>
      <c r="F511" s="28">
        <v>62</v>
      </c>
      <c r="G511" s="14" t="s">
        <v>80</v>
      </c>
      <c r="H511" s="3"/>
      <c r="I511" s="3" t="s">
        <v>47</v>
      </c>
      <c r="J511" s="15">
        <v>441920.28424361203</v>
      </c>
      <c r="K511" s="15">
        <v>5811640.0786899002</v>
      </c>
      <c r="L511" s="15">
        <v>3.72444</v>
      </c>
      <c r="M511" s="15">
        <v>2997.847533333334</v>
      </c>
      <c r="N511" s="15">
        <f t="shared" si="126"/>
        <v>111.65303267048002</v>
      </c>
      <c r="O511" s="29">
        <v>0.29399999976158142</v>
      </c>
      <c r="P511" s="15">
        <v>75.98751</v>
      </c>
      <c r="Q511" s="15">
        <v>19.273289999999999</v>
      </c>
      <c r="R511" s="15">
        <v>4.7392000000000003</v>
      </c>
      <c r="S511" s="15">
        <v>74.010000000000005</v>
      </c>
      <c r="T511" s="15">
        <v>45.008740000000003</v>
      </c>
      <c r="U511" s="15">
        <v>3.5340000000000003E-2</v>
      </c>
      <c r="V511" s="15">
        <v>1092</v>
      </c>
      <c r="W511" s="15">
        <v>928</v>
      </c>
      <c r="X511" s="15">
        <v>1520</v>
      </c>
      <c r="Y511" s="15">
        <v>4411</v>
      </c>
      <c r="Z511" s="15">
        <f t="shared" si="112"/>
        <v>0.65236935755759506</v>
      </c>
      <c r="AA511" s="15">
        <f t="shared" si="113"/>
        <v>1.3047387151151901</v>
      </c>
      <c r="AB511" s="15">
        <f t="shared" si="114"/>
        <v>0.24183006535947713</v>
      </c>
      <c r="AC511" s="15">
        <f t="shared" si="115"/>
        <v>0.60312556787206983</v>
      </c>
      <c r="AD511" s="15">
        <f t="shared" si="116"/>
        <v>0.48743888045860734</v>
      </c>
      <c r="AE511" s="15">
        <f t="shared" si="117"/>
        <v>1.3115284974093264</v>
      </c>
      <c r="AF511" s="15">
        <f t="shared" si="118"/>
        <v>0.54148716988200041</v>
      </c>
      <c r="AG511" s="15">
        <f t="shared" si="119"/>
        <v>0.78959803525503958</v>
      </c>
      <c r="AH511" s="15">
        <f t="shared" si="120"/>
        <v>1.9019736842105264</v>
      </c>
      <c r="AI511" s="15">
        <f t="shared" si="121"/>
        <v>3.0393772893772892</v>
      </c>
      <c r="AJ511" s="15">
        <f t="shared" si="122"/>
        <v>1.5647664501469538</v>
      </c>
      <c r="AK511" s="15">
        <f t="shared" si="123"/>
        <v>0.9628582051856398</v>
      </c>
      <c r="AL511" s="15">
        <f t="shared" si="124"/>
        <v>2.9019736842105264</v>
      </c>
      <c r="AM511" s="15">
        <f t="shared" si="125"/>
        <v>4.7532327586206895</v>
      </c>
      <c r="AN511" s="15">
        <v>443.4</v>
      </c>
      <c r="AO511" s="15">
        <v>27571.05</v>
      </c>
      <c r="AP511" s="3">
        <v>220</v>
      </c>
    </row>
    <row r="512" spans="1:42" x14ac:dyDescent="0.3">
      <c r="A512" s="3">
        <v>12</v>
      </c>
      <c r="B512" s="10" t="s">
        <v>41</v>
      </c>
      <c r="C512" s="10">
        <v>1</v>
      </c>
      <c r="D512" s="11">
        <v>45397</v>
      </c>
      <c r="E512" s="22">
        <v>45171</v>
      </c>
      <c r="F512" s="13">
        <v>68</v>
      </c>
      <c r="G512" s="14" t="s">
        <v>80</v>
      </c>
      <c r="H512" s="3"/>
      <c r="I512" s="10" t="s">
        <v>43</v>
      </c>
      <c r="J512" s="15">
        <v>441196.59629300598</v>
      </c>
      <c r="K512" s="15">
        <v>5811034.4849640904</v>
      </c>
      <c r="L512" s="15">
        <v>3.1666599999999998</v>
      </c>
      <c r="M512" s="15">
        <v>2991.3013999999998</v>
      </c>
      <c r="N512" s="15">
        <f t="shared" si="126"/>
        <v>94.724344913239989</v>
      </c>
      <c r="O512" s="29">
        <v>0.20100000500679019</v>
      </c>
      <c r="P512" s="15">
        <v>70.394810000000007</v>
      </c>
      <c r="Q512" s="15">
        <v>21.070640000000001</v>
      </c>
      <c r="R512" s="15">
        <v>8.5345499999999994</v>
      </c>
      <c r="S512" s="15">
        <v>81.06</v>
      </c>
      <c r="T512" s="15">
        <v>108.41746999999999</v>
      </c>
      <c r="U512" s="15">
        <v>1.1849999999999999E-2</v>
      </c>
      <c r="V512" s="15">
        <v>1140</v>
      </c>
      <c r="W512" s="15">
        <v>893</v>
      </c>
      <c r="X512" s="15">
        <v>1653</v>
      </c>
      <c r="Y512" s="15">
        <v>4727</v>
      </c>
      <c r="Z512" s="15">
        <f t="shared" si="112"/>
        <v>0.68220640569395019</v>
      </c>
      <c r="AA512" s="15">
        <f t="shared" si="113"/>
        <v>1.3644128113879004</v>
      </c>
      <c r="AB512" s="15">
        <f t="shared" si="114"/>
        <v>0.29850746268656714</v>
      </c>
      <c r="AC512" s="15">
        <f t="shared" si="115"/>
        <v>0.6113857167206409</v>
      </c>
      <c r="AD512" s="15">
        <f t="shared" si="116"/>
        <v>0.48181818181818181</v>
      </c>
      <c r="AE512" s="15">
        <f t="shared" si="117"/>
        <v>1.3949528466643382</v>
      </c>
      <c r="AF512" s="15">
        <f t="shared" si="118"/>
        <v>0.54697508896797153</v>
      </c>
      <c r="AG512" s="15">
        <f t="shared" si="119"/>
        <v>0.81106904632451915</v>
      </c>
      <c r="AH512" s="15">
        <f t="shared" si="120"/>
        <v>1.8596491228070176</v>
      </c>
      <c r="AI512" s="15">
        <f t="shared" si="121"/>
        <v>3.1464912280701753</v>
      </c>
      <c r="AJ512" s="15">
        <f t="shared" si="122"/>
        <v>1.7114263775351137</v>
      </c>
      <c r="AK512" s="15">
        <f t="shared" si="123"/>
        <v>0.9465795049390483</v>
      </c>
      <c r="AL512" s="15">
        <f t="shared" si="124"/>
        <v>2.8596491228070176</v>
      </c>
      <c r="AM512" s="15">
        <f t="shared" si="125"/>
        <v>5.2933930571108618</v>
      </c>
      <c r="AN512" s="15">
        <v>447.2</v>
      </c>
      <c r="AO512" s="15">
        <v>29601.5</v>
      </c>
      <c r="AP512" s="3">
        <v>227</v>
      </c>
    </row>
    <row r="513" spans="1:42" x14ac:dyDescent="0.3">
      <c r="A513" s="3">
        <v>40</v>
      </c>
      <c r="B513" s="10" t="s">
        <v>41</v>
      </c>
      <c r="C513" s="10">
        <v>1</v>
      </c>
      <c r="D513" s="11">
        <v>45397</v>
      </c>
      <c r="E513" s="22">
        <v>45171</v>
      </c>
      <c r="F513" s="13">
        <v>68</v>
      </c>
      <c r="G513" s="14" t="s">
        <v>80</v>
      </c>
      <c r="H513" s="3"/>
      <c r="I513" s="10" t="s">
        <v>43</v>
      </c>
      <c r="J513" s="15">
        <v>441429.782833145</v>
      </c>
      <c r="K513" s="15">
        <v>5811056.64777938</v>
      </c>
      <c r="L513" s="15">
        <v>2.6381999999999999</v>
      </c>
      <c r="M513" s="15">
        <v>3116.8858666666661</v>
      </c>
      <c r="N513" s="15">
        <f t="shared" si="126"/>
        <v>82.229682934399975</v>
      </c>
      <c r="O513" s="29">
        <v>0.2200000137090683</v>
      </c>
      <c r="P513" s="15">
        <v>72.018649999999994</v>
      </c>
      <c r="Q513" s="15">
        <v>20.102930000000001</v>
      </c>
      <c r="R513" s="15">
        <v>7.8784200000000002</v>
      </c>
      <c r="S513" s="15">
        <v>74.02</v>
      </c>
      <c r="T513" s="15">
        <v>163.61268999999999</v>
      </c>
      <c r="U513" s="15">
        <v>2.214E-2</v>
      </c>
      <c r="V513" s="15">
        <v>1293</v>
      </c>
      <c r="W513" s="15">
        <v>998</v>
      </c>
      <c r="X513" s="15">
        <v>1767</v>
      </c>
      <c r="Y513" s="15">
        <v>5201</v>
      </c>
      <c r="Z513" s="15">
        <f t="shared" si="112"/>
        <v>0.67801258267462494</v>
      </c>
      <c r="AA513" s="15">
        <f t="shared" si="113"/>
        <v>1.3560251653492499</v>
      </c>
      <c r="AB513" s="15">
        <f t="shared" si="114"/>
        <v>0.27811934900542495</v>
      </c>
      <c r="AC513" s="15">
        <f t="shared" si="115"/>
        <v>0.60178626424391746</v>
      </c>
      <c r="AD513" s="15">
        <f t="shared" si="116"/>
        <v>0.49282433983926521</v>
      </c>
      <c r="AE513" s="15">
        <f t="shared" si="117"/>
        <v>1.3830753435476228</v>
      </c>
      <c r="AF513" s="15">
        <f t="shared" si="118"/>
        <v>0.55396031618002906</v>
      </c>
      <c r="AG513" s="15">
        <f t="shared" si="119"/>
        <v>0.8080989160680474</v>
      </c>
      <c r="AH513" s="15">
        <f t="shared" si="120"/>
        <v>1.9434069043576683</v>
      </c>
      <c r="AI513" s="15">
        <f t="shared" si="121"/>
        <v>3.0224284609435426</v>
      </c>
      <c r="AJ513" s="15">
        <f t="shared" si="122"/>
        <v>1.6897922003436201</v>
      </c>
      <c r="AK513" s="15">
        <f t="shared" si="123"/>
        <v>0.97865122729148912</v>
      </c>
      <c r="AL513" s="15">
        <f t="shared" si="124"/>
        <v>2.9434069043576683</v>
      </c>
      <c r="AM513" s="15">
        <f t="shared" si="125"/>
        <v>5.2114228456913825</v>
      </c>
      <c r="AN513" s="15">
        <v>447.2</v>
      </c>
      <c r="AO513" s="15">
        <v>29601.5</v>
      </c>
      <c r="AP513" s="3">
        <v>227</v>
      </c>
    </row>
    <row r="514" spans="1:42" x14ac:dyDescent="0.3">
      <c r="A514" s="3">
        <v>66</v>
      </c>
      <c r="B514" s="10" t="s">
        <v>41</v>
      </c>
      <c r="C514" s="10">
        <v>1</v>
      </c>
      <c r="D514" s="11">
        <v>45397</v>
      </c>
      <c r="E514" s="22">
        <v>45171</v>
      </c>
      <c r="F514" s="13">
        <v>68</v>
      </c>
      <c r="G514" s="14" t="s">
        <v>80</v>
      </c>
      <c r="H514" s="3"/>
      <c r="I514" s="10" t="s">
        <v>43</v>
      </c>
      <c r="J514" s="15">
        <v>441630.41600786598</v>
      </c>
      <c r="K514" s="15">
        <v>5811224.7951780399</v>
      </c>
      <c r="L514" s="15">
        <v>2.50223</v>
      </c>
      <c r="M514" s="15">
        <v>3713.4288000000001</v>
      </c>
      <c r="N514" s="15">
        <f t="shared" si="126"/>
        <v>92.918529462240002</v>
      </c>
      <c r="O514" s="29">
        <v>0.2360000163316727</v>
      </c>
      <c r="P514" s="15">
        <v>73.338740000000001</v>
      </c>
      <c r="Q514" s="15">
        <v>19.303280000000001</v>
      </c>
      <c r="R514" s="15">
        <v>7.3579800000000004</v>
      </c>
      <c r="S514" s="15">
        <v>72.66</v>
      </c>
      <c r="T514" s="15">
        <v>95.69847</v>
      </c>
      <c r="U514" s="15">
        <v>2.512E-2</v>
      </c>
      <c r="V514" s="15">
        <v>1359</v>
      </c>
      <c r="W514" s="15">
        <v>1090</v>
      </c>
      <c r="X514" s="15">
        <v>1872</v>
      </c>
      <c r="Y514" s="15">
        <v>5144</v>
      </c>
      <c r="Z514" s="15">
        <f t="shared" si="112"/>
        <v>0.65030478023740779</v>
      </c>
      <c r="AA514" s="15">
        <f t="shared" si="113"/>
        <v>1.3006095604748156</v>
      </c>
      <c r="AB514" s="15">
        <f t="shared" si="114"/>
        <v>0.26401080351114115</v>
      </c>
      <c r="AC514" s="15">
        <f t="shared" si="115"/>
        <v>0.58203905889589425</v>
      </c>
      <c r="AD514" s="15">
        <f t="shared" si="116"/>
        <v>0.46636259977194983</v>
      </c>
      <c r="AE514" s="15">
        <f t="shared" si="117"/>
        <v>1.3058884164411801</v>
      </c>
      <c r="AF514" s="15">
        <f t="shared" si="118"/>
        <v>0.52486365094642284</v>
      </c>
      <c r="AG514" s="15">
        <f t="shared" si="119"/>
        <v>0.78808641074829211</v>
      </c>
      <c r="AH514" s="15">
        <f t="shared" si="120"/>
        <v>1.7478632478632479</v>
      </c>
      <c r="AI514" s="15">
        <f t="shared" si="121"/>
        <v>2.7851361295069905</v>
      </c>
      <c r="AJ514" s="15">
        <f t="shared" si="122"/>
        <v>1.5552030396610776</v>
      </c>
      <c r="AK514" s="15">
        <f t="shared" si="123"/>
        <v>0.90284995891861686</v>
      </c>
      <c r="AL514" s="15">
        <f t="shared" si="124"/>
        <v>2.7478632478632479</v>
      </c>
      <c r="AM514" s="15">
        <f t="shared" si="125"/>
        <v>4.7192660550458712</v>
      </c>
      <c r="AN514" s="15">
        <v>447.2</v>
      </c>
      <c r="AO514" s="15">
        <v>29601.5</v>
      </c>
      <c r="AP514" s="3">
        <v>227</v>
      </c>
    </row>
    <row r="515" spans="1:42" x14ac:dyDescent="0.3">
      <c r="A515" s="3" t="s">
        <v>44</v>
      </c>
      <c r="B515" s="10" t="s">
        <v>41</v>
      </c>
      <c r="C515" s="10">
        <v>1</v>
      </c>
      <c r="D515" s="11">
        <v>45397</v>
      </c>
      <c r="E515" s="22">
        <v>45171</v>
      </c>
      <c r="F515" s="13">
        <v>68</v>
      </c>
      <c r="G515" s="14" t="s">
        <v>80</v>
      </c>
      <c r="H515" s="3"/>
      <c r="I515" s="3" t="s">
        <v>45</v>
      </c>
      <c r="J515" s="15">
        <v>441885.68010782503</v>
      </c>
      <c r="K515" s="15">
        <v>5811629.1186785502</v>
      </c>
      <c r="L515" s="15">
        <v>3.2352699999999999</v>
      </c>
      <c r="M515" s="15">
        <v>4463.4206000000004</v>
      </c>
      <c r="N515" s="15">
        <f t="shared" si="126"/>
        <v>144.40370764562002</v>
      </c>
      <c r="O515" s="29">
        <v>0.2490000128746033</v>
      </c>
      <c r="P515" s="15">
        <v>76.432010000000005</v>
      </c>
      <c r="Q515" s="15">
        <v>19.093669999999999</v>
      </c>
      <c r="R515" s="15">
        <v>4.4743199999999996</v>
      </c>
      <c r="S515" s="15">
        <v>75.08</v>
      </c>
      <c r="T515" s="15">
        <v>57.805810000000001</v>
      </c>
      <c r="U515" s="15">
        <v>3.9849999999999997E-2</v>
      </c>
      <c r="V515" s="15">
        <v>1342</v>
      </c>
      <c r="W515" s="15">
        <v>1026</v>
      </c>
      <c r="X515" s="15">
        <v>1915</v>
      </c>
      <c r="Y515" s="15">
        <v>5612</v>
      </c>
      <c r="Z515" s="15">
        <f t="shared" si="112"/>
        <v>0.69087074420006023</v>
      </c>
      <c r="AA515" s="15">
        <f t="shared" si="113"/>
        <v>1.3817414884001205</v>
      </c>
      <c r="AB515" s="15">
        <f t="shared" si="114"/>
        <v>0.3022781366882013</v>
      </c>
      <c r="AC515" s="15">
        <f t="shared" si="115"/>
        <v>0.61403508771929827</v>
      </c>
      <c r="AD515" s="15">
        <f t="shared" si="116"/>
        <v>0.49116513883353263</v>
      </c>
      <c r="AE515" s="15">
        <f t="shared" si="117"/>
        <v>1.4197439136141863</v>
      </c>
      <c r="AF515" s="15">
        <f t="shared" si="118"/>
        <v>0.55694486291051526</v>
      </c>
      <c r="AG515" s="15">
        <f t="shared" si="119"/>
        <v>0.81716416545896209</v>
      </c>
      <c r="AH515" s="15">
        <f t="shared" si="120"/>
        <v>1.9305483028720625</v>
      </c>
      <c r="AI515" s="15">
        <f t="shared" si="121"/>
        <v>3.1818181818181817</v>
      </c>
      <c r="AJ515" s="15">
        <f t="shared" si="122"/>
        <v>1.7572831549436227</v>
      </c>
      <c r="AK515" s="15">
        <f t="shared" si="123"/>
        <v>0.97376487162199343</v>
      </c>
      <c r="AL515" s="15">
        <f t="shared" si="124"/>
        <v>2.9305483028720625</v>
      </c>
      <c r="AM515" s="15">
        <f t="shared" si="125"/>
        <v>5.469785575048733</v>
      </c>
      <c r="AN515" s="15">
        <v>447.2</v>
      </c>
      <c r="AO515" s="15">
        <v>29601.5</v>
      </c>
      <c r="AP515" s="3">
        <v>227</v>
      </c>
    </row>
    <row r="516" spans="1:42" x14ac:dyDescent="0.3">
      <c r="A516" s="3" t="s">
        <v>46</v>
      </c>
      <c r="B516" s="10" t="s">
        <v>41</v>
      </c>
      <c r="C516" s="10">
        <v>1</v>
      </c>
      <c r="D516" s="11">
        <v>45397</v>
      </c>
      <c r="E516" s="22">
        <v>45171</v>
      </c>
      <c r="F516" s="13">
        <v>68</v>
      </c>
      <c r="G516" s="14" t="s">
        <v>80</v>
      </c>
      <c r="H516" s="3"/>
      <c r="I516" s="3" t="s">
        <v>47</v>
      </c>
      <c r="J516" s="15">
        <v>441921.499800477</v>
      </c>
      <c r="K516" s="15">
        <v>5811637.1762377303</v>
      </c>
      <c r="L516" s="15">
        <v>2.806765</v>
      </c>
      <c r="M516" s="15">
        <v>3194.7550666666671</v>
      </c>
      <c r="N516" s="15">
        <f t="shared" si="126"/>
        <v>89.669267046926677</v>
      </c>
      <c r="O516" s="29">
        <v>0.25100001692771912</v>
      </c>
      <c r="P516" s="15">
        <v>76.204400000000007</v>
      </c>
      <c r="Q516" s="15">
        <v>19.139679999999998</v>
      </c>
      <c r="R516" s="15">
        <v>4.6559200000000001</v>
      </c>
      <c r="S516" s="15">
        <v>74</v>
      </c>
      <c r="T516" s="15">
        <v>48.829549999999998</v>
      </c>
      <c r="U516" s="15">
        <v>2.656E-2</v>
      </c>
      <c r="V516" s="15">
        <v>1354</v>
      </c>
      <c r="W516" s="15">
        <v>1033</v>
      </c>
      <c r="X516" s="15">
        <v>1863</v>
      </c>
      <c r="Y516" s="15">
        <v>5741</v>
      </c>
      <c r="Z516" s="15">
        <f t="shared" si="112"/>
        <v>0.69501033362857989</v>
      </c>
      <c r="AA516" s="15">
        <f t="shared" si="113"/>
        <v>1.3900206672571598</v>
      </c>
      <c r="AB516" s="15">
        <f t="shared" si="114"/>
        <v>0.28660220994475138</v>
      </c>
      <c r="AC516" s="15">
        <f t="shared" si="115"/>
        <v>0.61832276250880902</v>
      </c>
      <c r="AD516" s="15">
        <f t="shared" si="116"/>
        <v>0.50999473961073116</v>
      </c>
      <c r="AE516" s="15">
        <f t="shared" si="117"/>
        <v>1.4316644772052742</v>
      </c>
      <c r="AF516" s="15">
        <f t="shared" si="118"/>
        <v>0.57248302332447598</v>
      </c>
      <c r="AG516" s="15">
        <f t="shared" si="119"/>
        <v>0.82005333862889529</v>
      </c>
      <c r="AH516" s="15">
        <f t="shared" si="120"/>
        <v>2.0815888352120235</v>
      </c>
      <c r="AI516" s="15">
        <f t="shared" si="121"/>
        <v>3.2400295420974885</v>
      </c>
      <c r="AJ516" s="15">
        <f t="shared" si="122"/>
        <v>1.7797692429917624</v>
      </c>
      <c r="AK516" s="15">
        <f t="shared" si="123"/>
        <v>1.0303394372683989</v>
      </c>
      <c r="AL516" s="15">
        <f t="shared" si="124"/>
        <v>3.0815888352120235</v>
      </c>
      <c r="AM516" s="15">
        <f t="shared" si="125"/>
        <v>5.5575992255566309</v>
      </c>
      <c r="AN516" s="15">
        <v>447.2</v>
      </c>
      <c r="AO516" s="15">
        <v>29601.5</v>
      </c>
      <c r="AP516" s="3">
        <v>227</v>
      </c>
    </row>
    <row r="517" spans="1:42" x14ac:dyDescent="0.3">
      <c r="A517" s="3">
        <v>19</v>
      </c>
      <c r="B517" s="3" t="s">
        <v>51</v>
      </c>
      <c r="C517" s="10">
        <v>4</v>
      </c>
      <c r="D517" s="11">
        <v>45399</v>
      </c>
      <c r="E517" s="22">
        <v>45192</v>
      </c>
      <c r="F517" s="13">
        <v>38</v>
      </c>
      <c r="G517" s="14" t="s">
        <v>80</v>
      </c>
      <c r="H517" s="3"/>
      <c r="I517" s="10" t="s">
        <v>43</v>
      </c>
      <c r="J517" s="15">
        <v>441278.25566589198</v>
      </c>
      <c r="K517" s="15">
        <v>5811112.8691642703</v>
      </c>
      <c r="L517" s="15">
        <v>2.7124600000000001</v>
      </c>
      <c r="M517" s="15">
        <v>5648.9893999999986</v>
      </c>
      <c r="N517" s="15">
        <f t="shared" si="126"/>
        <v>153.22657787923998</v>
      </c>
      <c r="O517" s="29">
        <v>0.26800000667572021</v>
      </c>
      <c r="P517" s="15">
        <v>71.424059999999997</v>
      </c>
      <c r="Q517" s="15">
        <v>20.459299999999999</v>
      </c>
      <c r="R517" s="15">
        <v>8.1166300000000007</v>
      </c>
      <c r="S517" s="15">
        <v>78.5</v>
      </c>
      <c r="T517" s="15">
        <v>70.013059999999996</v>
      </c>
      <c r="U517" s="15">
        <v>2.9250000000000002E-2</v>
      </c>
      <c r="V517" s="15">
        <v>675</v>
      </c>
      <c r="W517" s="15">
        <v>482</v>
      </c>
      <c r="X517" s="15">
        <v>889</v>
      </c>
      <c r="Y517" s="15">
        <v>5224</v>
      </c>
      <c r="Z517" s="15">
        <f t="shared" si="112"/>
        <v>0.83105502979320012</v>
      </c>
      <c r="AA517" s="15">
        <f t="shared" si="113"/>
        <v>1.6621100595864002</v>
      </c>
      <c r="AB517" s="15">
        <f t="shared" si="114"/>
        <v>0.29686360320933625</v>
      </c>
      <c r="AC517" s="15">
        <f t="shared" si="115"/>
        <v>0.77114765214443126</v>
      </c>
      <c r="AD517" s="15">
        <f t="shared" si="116"/>
        <v>0.70914444626206441</v>
      </c>
      <c r="AE517" s="15">
        <f t="shared" si="117"/>
        <v>1.8576263750039175</v>
      </c>
      <c r="AF517" s="15">
        <f t="shared" si="118"/>
        <v>0.75972660357518407</v>
      </c>
      <c r="AG517" s="15">
        <f t="shared" si="119"/>
        <v>0.90772552068301593</v>
      </c>
      <c r="AH517" s="15">
        <f t="shared" si="120"/>
        <v>4.8762654668166476</v>
      </c>
      <c r="AI517" s="15">
        <f t="shared" si="121"/>
        <v>6.7392592592592591</v>
      </c>
      <c r="AJ517" s="15">
        <f t="shared" si="122"/>
        <v>2.8593817888264801</v>
      </c>
      <c r="AK517" s="15">
        <f t="shared" si="123"/>
        <v>1.8595635440319105</v>
      </c>
      <c r="AL517" s="15">
        <f t="shared" si="124"/>
        <v>5.8762654668166476</v>
      </c>
      <c r="AM517" s="15">
        <f t="shared" si="125"/>
        <v>10.838174273858922</v>
      </c>
      <c r="AN517" s="15">
        <v>432.7</v>
      </c>
      <c r="AO517" s="15">
        <v>22735.35</v>
      </c>
      <c r="AP517" s="3">
        <v>208</v>
      </c>
    </row>
    <row r="518" spans="1:42" x14ac:dyDescent="0.3">
      <c r="A518" s="3">
        <v>58</v>
      </c>
      <c r="B518" s="3" t="s">
        <v>51</v>
      </c>
      <c r="C518" s="10">
        <v>4</v>
      </c>
      <c r="D518" s="11">
        <v>45399</v>
      </c>
      <c r="E518" s="22">
        <v>45192</v>
      </c>
      <c r="F518" s="13">
        <v>38</v>
      </c>
      <c r="G518" s="14" t="s">
        <v>80</v>
      </c>
      <c r="H518" s="3"/>
      <c r="I518" s="10" t="s">
        <v>43</v>
      </c>
      <c r="J518" s="15">
        <v>441546.78793804499</v>
      </c>
      <c r="K518" s="15">
        <v>5811158.43289945</v>
      </c>
      <c r="L518" s="15">
        <v>2.46495</v>
      </c>
      <c r="M518" s="15">
        <v>4841.3639999999996</v>
      </c>
      <c r="N518" s="15">
        <f t="shared" si="126"/>
        <v>119.33720191799999</v>
      </c>
      <c r="O518" s="29">
        <v>0.28700000047683721</v>
      </c>
      <c r="P518" s="15">
        <v>71.680890000000005</v>
      </c>
      <c r="Q518" s="15">
        <v>20.30566</v>
      </c>
      <c r="R518" s="15">
        <v>8.0134500000000006</v>
      </c>
      <c r="S518" s="15">
        <v>75.45</v>
      </c>
      <c r="T518" s="15">
        <v>140.44504000000001</v>
      </c>
      <c r="U518" s="15">
        <v>3.7269999999999998E-2</v>
      </c>
      <c r="V518" s="15">
        <v>752</v>
      </c>
      <c r="W518" s="15">
        <v>539</v>
      </c>
      <c r="X518" s="15">
        <v>1057</v>
      </c>
      <c r="Y518" s="15">
        <v>5262</v>
      </c>
      <c r="Z518" s="15">
        <f t="shared" si="112"/>
        <v>0.81416997069470776</v>
      </c>
      <c r="AA518" s="15">
        <f t="shared" si="113"/>
        <v>1.6283399413894155</v>
      </c>
      <c r="AB518" s="15">
        <f t="shared" si="114"/>
        <v>0.32456140350877194</v>
      </c>
      <c r="AC518" s="15">
        <f t="shared" si="115"/>
        <v>0.74991686065846364</v>
      </c>
      <c r="AD518" s="15">
        <f t="shared" si="116"/>
        <v>0.66545339452445007</v>
      </c>
      <c r="AE518" s="15">
        <f t="shared" si="117"/>
        <v>1.8008571515724612</v>
      </c>
      <c r="AF518" s="15">
        <f t="shared" si="118"/>
        <v>0.72487502154800898</v>
      </c>
      <c r="AG518" s="15">
        <f t="shared" si="119"/>
        <v>0.89755872794921743</v>
      </c>
      <c r="AH518" s="15">
        <f t="shared" si="120"/>
        <v>3.9782403027436137</v>
      </c>
      <c r="AI518" s="15">
        <f t="shared" si="121"/>
        <v>5.9973404255319149</v>
      </c>
      <c r="AJ518" s="15">
        <f t="shared" si="122"/>
        <v>2.6709891893650943</v>
      </c>
      <c r="AK518" s="15">
        <f t="shared" si="123"/>
        <v>1.6270628487230339</v>
      </c>
      <c r="AL518" s="15">
        <f t="shared" si="124"/>
        <v>4.9782403027436137</v>
      </c>
      <c r="AM518" s="15">
        <f t="shared" si="125"/>
        <v>9.7625231910946191</v>
      </c>
      <c r="AN518" s="15">
        <v>432.7</v>
      </c>
      <c r="AO518" s="15">
        <v>22735.35</v>
      </c>
      <c r="AP518" s="3">
        <v>208</v>
      </c>
    </row>
    <row r="519" spans="1:42" x14ac:dyDescent="0.3">
      <c r="A519" s="3">
        <v>65</v>
      </c>
      <c r="B519" s="3" t="s">
        <v>51</v>
      </c>
      <c r="C519" s="10">
        <v>4</v>
      </c>
      <c r="D519" s="11">
        <v>45399</v>
      </c>
      <c r="E519" s="22">
        <v>45192</v>
      </c>
      <c r="F519" s="13">
        <v>38</v>
      </c>
      <c r="G519" s="14" t="s">
        <v>80</v>
      </c>
      <c r="H519" s="3"/>
      <c r="I519" s="10" t="s">
        <v>43</v>
      </c>
      <c r="J519" s="15">
        <v>441604.02103899699</v>
      </c>
      <c r="K519" s="15">
        <v>5811294.5759918597</v>
      </c>
      <c r="L519" s="15">
        <v>2.5230700000000001</v>
      </c>
      <c r="M519" s="15">
        <v>4981.8235999999997</v>
      </c>
      <c r="N519" s="15">
        <f t="shared" si="126"/>
        <v>125.69489670452</v>
      </c>
      <c r="O519" s="29">
        <v>0.31400001049041748</v>
      </c>
      <c r="P519" s="15">
        <v>72.268039999999999</v>
      </c>
      <c r="Q519" s="15">
        <v>19.952750000000002</v>
      </c>
      <c r="R519" s="15">
        <v>7.77921</v>
      </c>
      <c r="S519" s="15">
        <v>73.48</v>
      </c>
      <c r="T519" s="15">
        <v>115.55593</v>
      </c>
      <c r="U519" s="15">
        <v>3.1850000000000003E-2</v>
      </c>
      <c r="V519" s="15">
        <v>669</v>
      </c>
      <c r="W519" s="15">
        <v>487</v>
      </c>
      <c r="X519" s="15">
        <v>882</v>
      </c>
      <c r="Y519" s="15">
        <v>5059</v>
      </c>
      <c r="Z519" s="15">
        <f t="shared" si="112"/>
        <v>0.82437793003966819</v>
      </c>
      <c r="AA519" s="15">
        <f t="shared" si="113"/>
        <v>1.6487558600793364</v>
      </c>
      <c r="AB519" s="15">
        <f t="shared" si="114"/>
        <v>0.28853177501826149</v>
      </c>
      <c r="AC519" s="15">
        <f t="shared" si="115"/>
        <v>0.7664106145251397</v>
      </c>
      <c r="AD519" s="15">
        <f t="shared" si="116"/>
        <v>0.70308028951354995</v>
      </c>
      <c r="AE519" s="15">
        <f t="shared" si="117"/>
        <v>1.8350244027742102</v>
      </c>
      <c r="AF519" s="15">
        <f t="shared" si="118"/>
        <v>0.75315542733501628</v>
      </c>
      <c r="AG519" s="15">
        <f t="shared" si="119"/>
        <v>0.90372731723164179</v>
      </c>
      <c r="AH519" s="15">
        <f t="shared" si="120"/>
        <v>4.7358276643990926</v>
      </c>
      <c r="AI519" s="15">
        <f t="shared" si="121"/>
        <v>6.5620328849028402</v>
      </c>
      <c r="AJ519" s="15">
        <f t="shared" si="122"/>
        <v>2.7819659395824097</v>
      </c>
      <c r="AK519" s="15">
        <f t="shared" si="123"/>
        <v>1.8247375387633129</v>
      </c>
      <c r="AL519" s="15">
        <f t="shared" si="124"/>
        <v>5.7358276643990926</v>
      </c>
      <c r="AM519" s="15">
        <f t="shared" si="125"/>
        <v>10.388090349075975</v>
      </c>
      <c r="AN519" s="15">
        <v>432.7</v>
      </c>
      <c r="AO519" s="15">
        <v>22735.35</v>
      </c>
      <c r="AP519" s="3">
        <v>208</v>
      </c>
    </row>
    <row r="520" spans="1:42" x14ac:dyDescent="0.3">
      <c r="A520" s="3">
        <v>76</v>
      </c>
      <c r="B520" s="3" t="s">
        <v>48</v>
      </c>
      <c r="C520" s="10">
        <v>3</v>
      </c>
      <c r="D520" s="11">
        <v>45404</v>
      </c>
      <c r="E520" s="22">
        <v>45184</v>
      </c>
      <c r="F520" s="13">
        <v>37</v>
      </c>
      <c r="G520" s="14" t="s">
        <v>80</v>
      </c>
      <c r="H520" s="3"/>
      <c r="I520" s="10" t="s">
        <v>43</v>
      </c>
      <c r="J520" s="15">
        <v>441716.51741302799</v>
      </c>
      <c r="K520" s="15">
        <v>5811087.2324436996</v>
      </c>
      <c r="L520" s="15">
        <v>2.6032600000000001</v>
      </c>
      <c r="M520" s="15">
        <v>2559.9594666666671</v>
      </c>
      <c r="N520" s="15">
        <f t="shared" si="126"/>
        <v>66.642400811946686</v>
      </c>
      <c r="O520" s="29">
        <v>0.13400000333786011</v>
      </c>
      <c r="P520" s="15">
        <v>80.889600000000002</v>
      </c>
      <c r="Q520" s="15">
        <v>14.500299999999999</v>
      </c>
      <c r="R520" s="15">
        <v>4.6101099999999997</v>
      </c>
      <c r="S520" s="15">
        <v>70.39</v>
      </c>
      <c r="T520" s="15">
        <v>111.79839</v>
      </c>
      <c r="U520" s="15">
        <v>1.346E-2</v>
      </c>
      <c r="V520" s="15">
        <v>751</v>
      </c>
      <c r="W520" s="15">
        <v>587</v>
      </c>
      <c r="X520" s="15">
        <v>1045</v>
      </c>
      <c r="Y520" s="15">
        <v>3667</v>
      </c>
      <c r="Z520" s="15">
        <f t="shared" ref="Z520:Z564" si="127">(Y520-W520)/(Y520+W520)</f>
        <v>0.7240244475787494</v>
      </c>
      <c r="AA520" s="15">
        <f t="shared" ref="AA520:AA564" si="128">(Y520-W520)/((Y520+W520)*0.5)</f>
        <v>1.4480488951574988</v>
      </c>
      <c r="AB520" s="15">
        <f t="shared" ref="AB520:AB564" si="129">(X520-W520)/(X520+W520)</f>
        <v>0.28063725490196079</v>
      </c>
      <c r="AC520" s="15">
        <f t="shared" ref="AC520:AC564" si="130">(Y520-V520)/(Y520+V520)</f>
        <v>0.66002716161158892</v>
      </c>
      <c r="AD520" s="15">
        <f t="shared" ref="AD520:AD564" si="131">(Y520-X520)/(Y520+X520)</f>
        <v>0.55645161290322576</v>
      </c>
      <c r="AE520" s="15">
        <f t="shared" ref="AE520:AE564" si="132">2.5*((Y520-W520)/(Y520+(2.4*W520)+1))</f>
        <v>1.5167034352347937</v>
      </c>
      <c r="AF520" s="15">
        <f t="shared" ref="AF520:AF564" si="133">(Y520-X520)/(Y520+W520)</f>
        <v>0.61636107193229905</v>
      </c>
      <c r="AG520" s="15">
        <f t="shared" ref="AG520:AG564" si="134">(2*Y520+1-SQRT((2*Y520+1)^2- 8*(Y520-W520)))/2</f>
        <v>0.83990530892015158</v>
      </c>
      <c r="AH520" s="15">
        <f t="shared" ref="AH520:AH564" si="135">(Y520/X520)-1</f>
        <v>2.5090909090909093</v>
      </c>
      <c r="AI520" s="15">
        <f t="shared" ref="AI520:AI564" si="136">(Y520/V520)-1</f>
        <v>3.8828229027962715</v>
      </c>
      <c r="AJ520" s="15">
        <f t="shared" ref="AJ520:AJ564" si="137">((Y520/W520)-1)/SQRT((Y520/W520)+1)</f>
        <v>1.9490946216628739</v>
      </c>
      <c r="AK520" s="15">
        <f t="shared" ref="AK520:AK564" si="138">((Y520/X520)-1)/SQRT((Y520/X520)+1)</f>
        <v>1.1816038605575294</v>
      </c>
      <c r="AL520" s="15">
        <f t="shared" ref="AL520:AL564" si="139">Y520/X520</f>
        <v>3.5090909090909093</v>
      </c>
      <c r="AM520" s="15">
        <f t="shared" ref="AM520:AM564" si="140">Y520/W520</f>
        <v>6.2470187393526402</v>
      </c>
      <c r="AN520" s="15">
        <v>447.2</v>
      </c>
      <c r="AO520" s="15">
        <v>30966</v>
      </c>
      <c r="AP520" s="3">
        <v>221</v>
      </c>
    </row>
    <row r="521" spans="1:42" x14ac:dyDescent="0.3">
      <c r="A521" s="3">
        <v>95</v>
      </c>
      <c r="B521" s="3" t="s">
        <v>48</v>
      </c>
      <c r="C521" s="10">
        <v>3</v>
      </c>
      <c r="D521" s="11">
        <v>45404</v>
      </c>
      <c r="E521" s="22">
        <v>45184</v>
      </c>
      <c r="F521" s="13">
        <v>37</v>
      </c>
      <c r="G521" s="14" t="s">
        <v>80</v>
      </c>
      <c r="H521" s="3"/>
      <c r="I521" s="10" t="s">
        <v>43</v>
      </c>
      <c r="J521" s="15">
        <v>441915.08891311602</v>
      </c>
      <c r="K521" s="15">
        <v>5811253.9092282997</v>
      </c>
      <c r="L521" s="15">
        <v>3.3035899999999998</v>
      </c>
      <c r="M521" s="15">
        <v>2983.4011333333328</v>
      </c>
      <c r="N521" s="15">
        <f t="shared" si="126"/>
        <v>98.559341500686656</v>
      </c>
      <c r="O521" s="29">
        <v>0.1210000067949295</v>
      </c>
      <c r="P521" s="15">
        <v>80.238320000000002</v>
      </c>
      <c r="Q521" s="15">
        <v>14.93042</v>
      </c>
      <c r="R521" s="15">
        <v>4.8312600000000003</v>
      </c>
      <c r="S521" s="15">
        <v>70.48</v>
      </c>
      <c r="T521" s="15">
        <v>149.04138</v>
      </c>
      <c r="U521" s="15">
        <v>7.28E-3</v>
      </c>
      <c r="V521" s="15">
        <v>717</v>
      </c>
      <c r="W521" s="15">
        <v>618</v>
      </c>
      <c r="X521" s="15">
        <v>996</v>
      </c>
      <c r="Y521" s="15">
        <v>3559</v>
      </c>
      <c r="Z521" s="15">
        <f t="shared" si="127"/>
        <v>0.7040938472587982</v>
      </c>
      <c r="AA521" s="15">
        <f t="shared" si="128"/>
        <v>1.4081876945175964</v>
      </c>
      <c r="AB521" s="15">
        <f t="shared" si="129"/>
        <v>0.2342007434944238</v>
      </c>
      <c r="AC521" s="15">
        <f t="shared" si="130"/>
        <v>0.6646398503274088</v>
      </c>
      <c r="AD521" s="15">
        <f t="shared" si="131"/>
        <v>0.56267837541163557</v>
      </c>
      <c r="AE521" s="15">
        <f t="shared" si="132"/>
        <v>1.457903711928934</v>
      </c>
      <c r="AF521" s="15">
        <f t="shared" si="133"/>
        <v>0.61359827627483843</v>
      </c>
      <c r="AG521" s="15">
        <f t="shared" si="134"/>
        <v>0.8263355570238673</v>
      </c>
      <c r="AH521" s="15">
        <f t="shared" si="135"/>
        <v>2.5732931726907631</v>
      </c>
      <c r="AI521" s="15">
        <f t="shared" si="136"/>
        <v>3.9637377963737794</v>
      </c>
      <c r="AJ521" s="15">
        <f t="shared" si="137"/>
        <v>1.8304950100608872</v>
      </c>
      <c r="AK521" s="15">
        <f t="shared" si="138"/>
        <v>1.2033022986213779</v>
      </c>
      <c r="AL521" s="15">
        <f t="shared" si="139"/>
        <v>3.5732931726907631</v>
      </c>
      <c r="AM521" s="15">
        <f t="shared" si="140"/>
        <v>5.7588996763754041</v>
      </c>
      <c r="AN521" s="15">
        <v>447.2</v>
      </c>
      <c r="AO521" s="15">
        <v>30966</v>
      </c>
      <c r="AP521" s="3">
        <v>221</v>
      </c>
    </row>
    <row r="522" spans="1:42" x14ac:dyDescent="0.3">
      <c r="A522" s="3">
        <v>115</v>
      </c>
      <c r="B522" s="3" t="s">
        <v>48</v>
      </c>
      <c r="C522" s="10">
        <v>3</v>
      </c>
      <c r="D522" s="11">
        <v>45404</v>
      </c>
      <c r="E522" s="22">
        <v>45184</v>
      </c>
      <c r="F522" s="13">
        <v>37</v>
      </c>
      <c r="G522" s="14" t="s">
        <v>80</v>
      </c>
      <c r="H522" s="3"/>
      <c r="I522" s="10" t="s">
        <v>43</v>
      </c>
      <c r="J522" s="15">
        <v>442184.286252903</v>
      </c>
      <c r="K522" s="15">
        <v>5811284.6663557803</v>
      </c>
      <c r="L522" s="15">
        <v>2.7080700000000002</v>
      </c>
      <c r="M522" s="15">
        <v>2833.869466666667</v>
      </c>
      <c r="N522" s="15">
        <f t="shared" ref="N522:N553" si="141">(L522/100)*M522</f>
        <v>76.743168865960016</v>
      </c>
      <c r="O522" s="29">
        <v>0.1170000061392784</v>
      </c>
      <c r="P522" s="15">
        <v>80.569720000000004</v>
      </c>
      <c r="Q522" s="15">
        <v>14.71194</v>
      </c>
      <c r="R522" s="15">
        <v>4.7183400000000004</v>
      </c>
      <c r="S522" s="15">
        <v>67.790000000000006</v>
      </c>
      <c r="T522" s="15">
        <v>149.03623999999999</v>
      </c>
      <c r="U522" s="15">
        <v>2.1860000000000001E-2</v>
      </c>
      <c r="V522" s="15">
        <v>759</v>
      </c>
      <c r="W522" s="15">
        <v>594</v>
      </c>
      <c r="X522" s="15">
        <v>1115</v>
      </c>
      <c r="Y522" s="15">
        <v>3732</v>
      </c>
      <c r="Z522" s="15">
        <f t="shared" si="127"/>
        <v>0.72538141470180306</v>
      </c>
      <c r="AA522" s="15">
        <f t="shared" si="128"/>
        <v>1.4507628294036061</v>
      </c>
      <c r="AB522" s="15">
        <f t="shared" si="129"/>
        <v>0.304856641310708</v>
      </c>
      <c r="AC522" s="15">
        <f t="shared" si="130"/>
        <v>0.66199064796259188</v>
      </c>
      <c r="AD522" s="15">
        <f t="shared" si="131"/>
        <v>0.53992160099030329</v>
      </c>
      <c r="AE522" s="15">
        <f t="shared" si="132"/>
        <v>1.5207614469041988</v>
      </c>
      <c r="AF522" s="15">
        <f t="shared" si="133"/>
        <v>0.6049468331021729</v>
      </c>
      <c r="AG522" s="15">
        <f t="shared" si="134"/>
        <v>0.84081808105111122</v>
      </c>
      <c r="AH522" s="15">
        <f t="shared" si="135"/>
        <v>2.347085201793722</v>
      </c>
      <c r="AI522" s="15">
        <f t="shared" si="136"/>
        <v>3.9169960474308301</v>
      </c>
      <c r="AJ522" s="15">
        <f t="shared" si="137"/>
        <v>1.9575662066516872</v>
      </c>
      <c r="AK522" s="15">
        <f t="shared" si="138"/>
        <v>1.1257184371827242</v>
      </c>
      <c r="AL522" s="15">
        <f t="shared" si="139"/>
        <v>3.347085201793722</v>
      </c>
      <c r="AM522" s="15">
        <f t="shared" si="140"/>
        <v>6.2828282828282829</v>
      </c>
      <c r="AN522" s="15">
        <v>447.2</v>
      </c>
      <c r="AO522" s="15">
        <v>30966</v>
      </c>
      <c r="AP522" s="3">
        <v>221</v>
      </c>
    </row>
    <row r="523" spans="1:42" x14ac:dyDescent="0.3">
      <c r="A523" s="3" t="s">
        <v>49</v>
      </c>
      <c r="B523" s="3" t="s">
        <v>48</v>
      </c>
      <c r="C523" s="10">
        <v>3</v>
      </c>
      <c r="D523" s="11">
        <v>45404</v>
      </c>
      <c r="E523" s="22">
        <v>45184</v>
      </c>
      <c r="F523" s="13">
        <v>37</v>
      </c>
      <c r="G523" s="14" t="s">
        <v>80</v>
      </c>
      <c r="H523" s="3"/>
      <c r="I523" s="3" t="s">
        <v>45</v>
      </c>
      <c r="J523" s="15">
        <v>441862.96004905802</v>
      </c>
      <c r="K523" s="15">
        <v>5810805.45250862</v>
      </c>
      <c r="L523" s="15">
        <v>2.6177299999999999</v>
      </c>
      <c r="M523" s="15">
        <v>4666.628733333333</v>
      </c>
      <c r="N523" s="15">
        <f t="shared" si="141"/>
        <v>122.15974034108666</v>
      </c>
      <c r="O523" s="29">
        <v>0.15300001204013819</v>
      </c>
      <c r="P523" s="15">
        <v>79.552350000000004</v>
      </c>
      <c r="Q523" s="15">
        <v>14.27318</v>
      </c>
      <c r="R523" s="15">
        <v>6.1744700000000003</v>
      </c>
      <c r="S523" s="15">
        <v>69.12</v>
      </c>
      <c r="T523" s="15">
        <v>49.396650000000001</v>
      </c>
      <c r="U523" s="15">
        <v>2.3040000000000001E-2</v>
      </c>
      <c r="V523" s="15">
        <v>691</v>
      </c>
      <c r="W523" s="15">
        <v>553</v>
      </c>
      <c r="X523" s="15">
        <v>942</v>
      </c>
      <c r="Y523" s="15">
        <v>3749</v>
      </c>
      <c r="Z523" s="15">
        <f t="shared" si="127"/>
        <v>0.74291027429102741</v>
      </c>
      <c r="AA523" s="15">
        <f t="shared" si="128"/>
        <v>1.4858205485820548</v>
      </c>
      <c r="AB523" s="15">
        <f t="shared" si="129"/>
        <v>0.2602006688963211</v>
      </c>
      <c r="AC523" s="15">
        <f t="shared" si="130"/>
        <v>0.6887387387387387</v>
      </c>
      <c r="AD523" s="15">
        <f t="shared" si="131"/>
        <v>0.59837987635898526</v>
      </c>
      <c r="AE523" s="15">
        <f t="shared" si="132"/>
        <v>1.573702040494761</v>
      </c>
      <c r="AF523" s="15">
        <f t="shared" si="133"/>
        <v>0.65248721524872155</v>
      </c>
      <c r="AG523" s="15">
        <f t="shared" si="134"/>
        <v>0.85247722595295272</v>
      </c>
      <c r="AH523" s="15">
        <f t="shared" si="135"/>
        <v>2.9798301486199574</v>
      </c>
      <c r="AI523" s="15">
        <f t="shared" si="136"/>
        <v>4.4254703328509404</v>
      </c>
      <c r="AJ523" s="15">
        <f t="shared" si="137"/>
        <v>2.0720918471940815</v>
      </c>
      <c r="AK523" s="15">
        <f t="shared" si="138"/>
        <v>1.3353165901395769</v>
      </c>
      <c r="AL523" s="15">
        <f t="shared" si="139"/>
        <v>3.9798301486199574</v>
      </c>
      <c r="AM523" s="15">
        <f t="shared" si="140"/>
        <v>6.7793851717902349</v>
      </c>
      <c r="AN523" s="15">
        <v>447.2</v>
      </c>
      <c r="AO523" s="15">
        <v>30966</v>
      </c>
      <c r="AP523" s="3">
        <v>221</v>
      </c>
    </row>
    <row r="524" spans="1:42" x14ac:dyDescent="0.3">
      <c r="A524" s="3" t="s">
        <v>50</v>
      </c>
      <c r="B524" s="3" t="s">
        <v>48</v>
      </c>
      <c r="C524" s="10">
        <v>3</v>
      </c>
      <c r="D524" s="11">
        <v>45404</v>
      </c>
      <c r="E524" s="22">
        <v>45184</v>
      </c>
      <c r="F524" s="13">
        <v>37</v>
      </c>
      <c r="G524" s="14" t="s">
        <v>80</v>
      </c>
      <c r="H524" s="3"/>
      <c r="I524" s="3" t="s">
        <v>47</v>
      </c>
      <c r="J524" s="15">
        <v>441896.99172200798</v>
      </c>
      <c r="K524" s="15">
        <v>5810817.2529085902</v>
      </c>
      <c r="L524" s="15">
        <v>2.1309</v>
      </c>
      <c r="M524" s="15">
        <v>3130.9315999999999</v>
      </c>
      <c r="N524" s="15">
        <f t="shared" si="141"/>
        <v>66.717021464400005</v>
      </c>
      <c r="O524" s="29">
        <v>0.1550000011920929</v>
      </c>
      <c r="P524" s="15">
        <v>80.809730000000002</v>
      </c>
      <c r="Q524" s="15">
        <v>13.57682</v>
      </c>
      <c r="R524" s="15">
        <v>5.6134500000000003</v>
      </c>
      <c r="S524" s="15">
        <v>67.959999999999994</v>
      </c>
      <c r="T524" s="15">
        <v>88.366709999999998</v>
      </c>
      <c r="U524" s="15">
        <v>4.3729999999999998E-2</v>
      </c>
      <c r="V524" s="15">
        <v>728</v>
      </c>
      <c r="W524" s="15">
        <v>585</v>
      </c>
      <c r="X524" s="15">
        <v>1106</v>
      </c>
      <c r="Y524" s="15">
        <v>3787</v>
      </c>
      <c r="Z524" s="15">
        <f t="shared" si="127"/>
        <v>0.73238792314730106</v>
      </c>
      <c r="AA524" s="15">
        <f t="shared" si="128"/>
        <v>1.4647758462946021</v>
      </c>
      <c r="AB524" s="15">
        <f t="shared" si="129"/>
        <v>0.30810171496156119</v>
      </c>
      <c r="AC524" s="15">
        <f t="shared" si="130"/>
        <v>0.67751937984496124</v>
      </c>
      <c r="AD524" s="15">
        <f t="shared" si="131"/>
        <v>0.54792560801144496</v>
      </c>
      <c r="AE524" s="15">
        <f t="shared" si="132"/>
        <v>1.541795069337442</v>
      </c>
      <c r="AF524" s="15">
        <f t="shared" si="133"/>
        <v>0.613220494053065</v>
      </c>
      <c r="AG524" s="15">
        <f t="shared" si="134"/>
        <v>0.84550691510821707</v>
      </c>
      <c r="AH524" s="15">
        <f t="shared" si="135"/>
        <v>2.4240506329113924</v>
      </c>
      <c r="AI524" s="15">
        <f t="shared" si="136"/>
        <v>4.2019230769230766</v>
      </c>
      <c r="AJ524" s="15">
        <f t="shared" si="137"/>
        <v>2.0021809177019123</v>
      </c>
      <c r="AK524" s="15">
        <f t="shared" si="138"/>
        <v>1.1524753432887416</v>
      </c>
      <c r="AL524" s="15">
        <f t="shared" si="139"/>
        <v>3.4240506329113924</v>
      </c>
      <c r="AM524" s="15">
        <f t="shared" si="140"/>
        <v>6.4735042735042736</v>
      </c>
      <c r="AN524" s="15">
        <v>447.2</v>
      </c>
      <c r="AO524" s="15">
        <v>30966</v>
      </c>
      <c r="AP524" s="3">
        <v>221</v>
      </c>
    </row>
    <row r="525" spans="1:42" ht="15.6" x14ac:dyDescent="0.3">
      <c r="A525" s="3">
        <v>13</v>
      </c>
      <c r="B525" s="10" t="s">
        <v>61</v>
      </c>
      <c r="C525" s="10">
        <v>2</v>
      </c>
      <c r="D525" s="11">
        <v>45404</v>
      </c>
      <c r="E525" s="22">
        <v>45238</v>
      </c>
      <c r="F525" s="28">
        <v>31</v>
      </c>
      <c r="G525" s="14" t="s">
        <v>80</v>
      </c>
      <c r="H525" s="3"/>
      <c r="I525" s="10" t="s">
        <v>43</v>
      </c>
      <c r="J525" s="15">
        <v>441218.329481808</v>
      </c>
      <c r="K525" s="15">
        <v>5810961.7418504702</v>
      </c>
      <c r="L525" s="15">
        <v>3.55545</v>
      </c>
      <c r="M525" s="15">
        <v>759.08100000000002</v>
      </c>
      <c r="N525" s="15">
        <f t="shared" si="141"/>
        <v>26.988745414500002</v>
      </c>
      <c r="O525" s="29">
        <v>0.1190000027418137</v>
      </c>
      <c r="P525" s="15">
        <v>72.48657</v>
      </c>
      <c r="Q525" s="15">
        <v>19.820820000000001</v>
      </c>
      <c r="R525" s="15">
        <v>7.6926100000000002</v>
      </c>
      <c r="S525" s="15">
        <v>78</v>
      </c>
      <c r="T525" s="15">
        <v>170.21536</v>
      </c>
      <c r="U525" s="15">
        <v>3.6769999999999997E-2</v>
      </c>
      <c r="V525" s="15">
        <v>888</v>
      </c>
      <c r="W525" s="15">
        <v>743</v>
      </c>
      <c r="X525" s="15">
        <v>1312</v>
      </c>
      <c r="Y525" s="15">
        <v>3380</v>
      </c>
      <c r="Z525" s="15">
        <f t="shared" si="127"/>
        <v>0.6395828280378365</v>
      </c>
      <c r="AA525" s="15">
        <f t="shared" si="128"/>
        <v>1.279165656075673</v>
      </c>
      <c r="AB525" s="15">
        <f t="shared" si="129"/>
        <v>0.27688564476885646</v>
      </c>
      <c r="AC525" s="15">
        <f t="shared" si="130"/>
        <v>0.58388003748828488</v>
      </c>
      <c r="AD525" s="15">
        <f t="shared" si="131"/>
        <v>0.44075021312872975</v>
      </c>
      <c r="AE525" s="15">
        <f t="shared" si="132"/>
        <v>1.2765772046009063</v>
      </c>
      <c r="AF525" s="15">
        <f t="shared" si="133"/>
        <v>0.50157652195003644</v>
      </c>
      <c r="AG525" s="15">
        <f t="shared" si="134"/>
        <v>0.78015214278457279</v>
      </c>
      <c r="AH525" s="15">
        <f t="shared" si="135"/>
        <v>1.5762195121951219</v>
      </c>
      <c r="AI525" s="15">
        <f t="shared" si="136"/>
        <v>2.8063063063063063</v>
      </c>
      <c r="AJ525" s="15">
        <f t="shared" si="137"/>
        <v>1.5066384809108004</v>
      </c>
      <c r="AK525" s="15">
        <f t="shared" si="138"/>
        <v>0.83349810194004792</v>
      </c>
      <c r="AL525" s="15">
        <f t="shared" si="139"/>
        <v>2.5762195121951219</v>
      </c>
      <c r="AM525" s="15">
        <f t="shared" si="140"/>
        <v>4.5491251682368778</v>
      </c>
      <c r="AN525" s="15">
        <v>322.5</v>
      </c>
      <c r="AO525" s="15">
        <v>22303.45</v>
      </c>
      <c r="AP525" s="3">
        <v>167</v>
      </c>
    </row>
    <row r="526" spans="1:42" ht="15.6" x14ac:dyDescent="0.3">
      <c r="A526" s="3">
        <v>49</v>
      </c>
      <c r="B526" s="10" t="s">
        <v>61</v>
      </c>
      <c r="C526" s="10">
        <v>2</v>
      </c>
      <c r="D526" s="11">
        <v>45404</v>
      </c>
      <c r="E526" s="22">
        <v>45238</v>
      </c>
      <c r="F526" s="28">
        <v>31</v>
      </c>
      <c r="G526" s="14" t="s">
        <v>80</v>
      </c>
      <c r="H526" s="3"/>
      <c r="I526" s="10" t="s">
        <v>43</v>
      </c>
      <c r="J526" s="15">
        <v>441476.87634931703</v>
      </c>
      <c r="K526" s="15">
        <v>5811134.5260574603</v>
      </c>
      <c r="L526" s="15">
        <v>3.5033699999999999</v>
      </c>
      <c r="M526" s="15">
        <v>719.14173333333338</v>
      </c>
      <c r="N526" s="15">
        <f t="shared" si="141"/>
        <v>25.194195743080002</v>
      </c>
      <c r="O526" s="29">
        <v>0.1120000034570694</v>
      </c>
      <c r="P526" s="15">
        <v>70.842929999999996</v>
      </c>
      <c r="Q526" s="15">
        <v>20.805340000000001</v>
      </c>
      <c r="R526" s="15">
        <v>8.3517299999999999</v>
      </c>
      <c r="S526" s="15">
        <v>76.58</v>
      </c>
      <c r="T526" s="15">
        <v>165.96547000000001</v>
      </c>
      <c r="U526" s="15">
        <v>3.091E-2</v>
      </c>
      <c r="V526" s="15">
        <v>896</v>
      </c>
      <c r="W526" s="15">
        <v>789</v>
      </c>
      <c r="X526" s="15">
        <v>1311</v>
      </c>
      <c r="Y526" s="15">
        <v>2856</v>
      </c>
      <c r="Z526" s="15">
        <f t="shared" si="127"/>
        <v>0.56707818930041154</v>
      </c>
      <c r="AA526" s="15">
        <f t="shared" si="128"/>
        <v>1.1341563786008231</v>
      </c>
      <c r="AB526" s="15">
        <f t="shared" si="129"/>
        <v>0.24857142857142858</v>
      </c>
      <c r="AC526" s="15">
        <f t="shared" si="130"/>
        <v>0.52238805970149249</v>
      </c>
      <c r="AD526" s="15">
        <f t="shared" si="131"/>
        <v>0.37077033837293016</v>
      </c>
      <c r="AE526" s="15">
        <f t="shared" si="132"/>
        <v>1.0877573359154633</v>
      </c>
      <c r="AF526" s="15">
        <f t="shared" si="133"/>
        <v>0.42386831275720166</v>
      </c>
      <c r="AG526" s="15">
        <f t="shared" si="134"/>
        <v>0.72370448944320742</v>
      </c>
      <c r="AH526" s="15">
        <f t="shared" si="135"/>
        <v>1.1784897025171626</v>
      </c>
      <c r="AI526" s="15">
        <f t="shared" si="136"/>
        <v>2.1875</v>
      </c>
      <c r="AJ526" s="15">
        <f t="shared" si="137"/>
        <v>1.2188582708900357</v>
      </c>
      <c r="AK526" s="15">
        <f t="shared" si="138"/>
        <v>0.66102119918449076</v>
      </c>
      <c r="AL526" s="15">
        <f t="shared" si="139"/>
        <v>2.1784897025171626</v>
      </c>
      <c r="AM526" s="15">
        <f t="shared" si="140"/>
        <v>3.6197718631178706</v>
      </c>
      <c r="AN526" s="15">
        <v>322.5</v>
      </c>
      <c r="AO526" s="15">
        <v>22303.45</v>
      </c>
      <c r="AP526" s="3">
        <v>167</v>
      </c>
    </row>
    <row r="527" spans="1:42" ht="15.6" x14ac:dyDescent="0.3">
      <c r="A527" s="3">
        <v>81</v>
      </c>
      <c r="B527" s="10" t="s">
        <v>61</v>
      </c>
      <c r="C527" s="10">
        <v>2</v>
      </c>
      <c r="D527" s="11">
        <v>45404</v>
      </c>
      <c r="E527" s="22">
        <v>45238</v>
      </c>
      <c r="F527" s="28">
        <v>31</v>
      </c>
      <c r="G527" s="14" t="s">
        <v>80</v>
      </c>
      <c r="H527" s="3"/>
      <c r="I527" s="10" t="s">
        <v>43</v>
      </c>
      <c r="J527" s="15">
        <v>441763.73333505198</v>
      </c>
      <c r="K527" s="15">
        <v>5811309.8726536101</v>
      </c>
      <c r="L527" s="15">
        <v>4.3102600000000004</v>
      </c>
      <c r="M527" s="15">
        <v>537.21226666666666</v>
      </c>
      <c r="N527" s="15">
        <f t="shared" si="141"/>
        <v>23.155245445226669</v>
      </c>
      <c r="O527" s="29">
        <v>0.1090000048279762</v>
      </c>
      <c r="P527" s="15">
        <v>72.016900000000007</v>
      </c>
      <c r="Q527" s="15">
        <v>20.10398</v>
      </c>
      <c r="R527" s="15">
        <v>7.8791200000000003</v>
      </c>
      <c r="S527" s="15">
        <v>74.010000000000005</v>
      </c>
      <c r="T527" s="15">
        <v>153.43494999999999</v>
      </c>
      <c r="U527" s="15">
        <v>3.3520000000000001E-2</v>
      </c>
      <c r="V527" s="15">
        <v>888</v>
      </c>
      <c r="W527" s="15">
        <v>737</v>
      </c>
      <c r="X527" s="15">
        <v>1299</v>
      </c>
      <c r="Y527" s="15">
        <v>3234</v>
      </c>
      <c r="Z527" s="15">
        <f t="shared" si="127"/>
        <v>0.62880886426592797</v>
      </c>
      <c r="AA527" s="15">
        <f t="shared" si="128"/>
        <v>1.2576177285318559</v>
      </c>
      <c r="AB527" s="15">
        <f t="shared" si="129"/>
        <v>0.27603143418467585</v>
      </c>
      <c r="AC527" s="15">
        <f t="shared" si="130"/>
        <v>0.5691411935953421</v>
      </c>
      <c r="AD527" s="15">
        <f t="shared" si="131"/>
        <v>0.42686962276637991</v>
      </c>
      <c r="AE527" s="15">
        <f t="shared" si="132"/>
        <v>1.2475518605859546</v>
      </c>
      <c r="AF527" s="15">
        <f t="shared" si="133"/>
        <v>0.4872828003021909</v>
      </c>
      <c r="AG527" s="15">
        <f t="shared" si="134"/>
        <v>0.77208163704653998</v>
      </c>
      <c r="AH527" s="15">
        <f t="shared" si="135"/>
        <v>1.4896073903002311</v>
      </c>
      <c r="AI527" s="15">
        <f t="shared" si="136"/>
        <v>2.6418918918918921</v>
      </c>
      <c r="AJ527" s="15">
        <f t="shared" si="137"/>
        <v>1.4596033615200676</v>
      </c>
      <c r="AK527" s="15">
        <f t="shared" si="138"/>
        <v>0.79741340894637036</v>
      </c>
      <c r="AL527" s="15">
        <f t="shared" si="139"/>
        <v>2.4896073903002311</v>
      </c>
      <c r="AM527" s="15">
        <f t="shared" si="140"/>
        <v>4.3880597014925371</v>
      </c>
      <c r="AN527" s="15">
        <v>322.5</v>
      </c>
      <c r="AO527" s="15">
        <v>22303.45</v>
      </c>
      <c r="AP527" s="3">
        <v>167</v>
      </c>
    </row>
    <row r="528" spans="1:42" ht="15.6" x14ac:dyDescent="0.3">
      <c r="A528" s="3" t="s">
        <v>63</v>
      </c>
      <c r="B528" s="10" t="s">
        <v>61</v>
      </c>
      <c r="C528" s="10">
        <v>2</v>
      </c>
      <c r="D528" s="11">
        <v>45404</v>
      </c>
      <c r="E528" s="22">
        <v>45238</v>
      </c>
      <c r="F528" s="28">
        <v>31</v>
      </c>
      <c r="G528" s="14" t="s">
        <v>80</v>
      </c>
      <c r="H528" s="3"/>
      <c r="I528" s="3" t="s">
        <v>45</v>
      </c>
      <c r="J528" s="15">
        <v>442310.51669094898</v>
      </c>
      <c r="K528" s="15">
        <v>5810109.6672547301</v>
      </c>
      <c r="L528" s="15">
        <v>3.6771099999999999</v>
      </c>
      <c r="M528" s="15">
        <v>1030.8963333333329</v>
      </c>
      <c r="N528" s="15">
        <f t="shared" si="141"/>
        <v>37.907192162633322</v>
      </c>
      <c r="O528" s="29">
        <v>0.1190000027418137</v>
      </c>
      <c r="P528" s="15">
        <v>68.135649999999998</v>
      </c>
      <c r="Q528" s="15">
        <v>24.610520000000001</v>
      </c>
      <c r="R528" s="15">
        <v>7.2538400000000003</v>
      </c>
      <c r="S528" s="15">
        <v>66.7</v>
      </c>
      <c r="T528" s="15">
        <v>325.88515999999998</v>
      </c>
      <c r="U528" s="15">
        <v>4.6769999999999999E-2</v>
      </c>
      <c r="V528" s="15">
        <v>801</v>
      </c>
      <c r="W528" s="15">
        <v>671</v>
      </c>
      <c r="X528" s="15">
        <v>1222</v>
      </c>
      <c r="Y528" s="15">
        <v>3303</v>
      </c>
      <c r="Z528" s="15">
        <f t="shared" si="127"/>
        <v>0.66230498238550584</v>
      </c>
      <c r="AA528" s="15">
        <f t="shared" si="128"/>
        <v>1.3246099647710117</v>
      </c>
      <c r="AB528" s="15">
        <f t="shared" si="129"/>
        <v>0.29107237189646062</v>
      </c>
      <c r="AC528" s="15">
        <f t="shared" si="130"/>
        <v>0.60964912280701755</v>
      </c>
      <c r="AD528" s="15">
        <f t="shared" si="131"/>
        <v>0.45988950276243096</v>
      </c>
      <c r="AE528" s="15">
        <f t="shared" si="132"/>
        <v>1.3389223506430084</v>
      </c>
      <c r="AF528" s="15">
        <f t="shared" si="133"/>
        <v>0.52365374937091091</v>
      </c>
      <c r="AG528" s="15">
        <f t="shared" si="134"/>
        <v>0.79682684017143401</v>
      </c>
      <c r="AH528" s="15">
        <f t="shared" si="135"/>
        <v>1.7029459901800328</v>
      </c>
      <c r="AI528" s="15">
        <f t="shared" si="136"/>
        <v>3.1235955056179776</v>
      </c>
      <c r="AJ528" s="15">
        <f t="shared" si="137"/>
        <v>1.6117983003500786</v>
      </c>
      <c r="AK528" s="15">
        <f t="shared" si="138"/>
        <v>0.8849672223620324</v>
      </c>
      <c r="AL528" s="15">
        <f t="shared" si="139"/>
        <v>2.7029459901800328</v>
      </c>
      <c r="AM528" s="15">
        <f t="shared" si="140"/>
        <v>4.9225037257824145</v>
      </c>
      <c r="AN528" s="15">
        <v>322.5</v>
      </c>
      <c r="AO528" s="15">
        <v>22303.45</v>
      </c>
      <c r="AP528" s="3">
        <v>167</v>
      </c>
    </row>
    <row r="529" spans="1:42" ht="15.6" x14ac:dyDescent="0.3">
      <c r="A529" s="3" t="s">
        <v>64</v>
      </c>
      <c r="B529" s="10" t="s">
        <v>61</v>
      </c>
      <c r="C529" s="10">
        <v>2</v>
      </c>
      <c r="D529" s="11">
        <v>45404</v>
      </c>
      <c r="E529" s="22">
        <v>45238</v>
      </c>
      <c r="F529" s="28">
        <v>31</v>
      </c>
      <c r="G529" s="14" t="s">
        <v>80</v>
      </c>
      <c r="H529" s="3"/>
      <c r="I529" s="3" t="s">
        <v>47</v>
      </c>
      <c r="J529" s="15">
        <v>442337.15816809703</v>
      </c>
      <c r="K529" s="15">
        <v>5810085.6770733502</v>
      </c>
      <c r="L529" s="15">
        <v>3.2601499999999999</v>
      </c>
      <c r="M529" s="15">
        <v>1022.763733333333</v>
      </c>
      <c r="N529" s="15">
        <f t="shared" si="141"/>
        <v>33.343631852266654</v>
      </c>
      <c r="O529" s="29">
        <v>0.1190000027418137</v>
      </c>
      <c r="P529" s="15">
        <v>67.567920000000001</v>
      </c>
      <c r="Q529" s="15">
        <v>24.454080000000001</v>
      </c>
      <c r="R529" s="15">
        <v>7.9779900000000001</v>
      </c>
      <c r="S529" s="15">
        <v>66.89</v>
      </c>
      <c r="T529" s="15">
        <v>102.1003</v>
      </c>
      <c r="U529" s="15">
        <v>3.5770000000000003E-2</v>
      </c>
      <c r="V529" s="15">
        <v>824</v>
      </c>
      <c r="W529" s="15">
        <v>685</v>
      </c>
      <c r="X529" s="15">
        <v>1252</v>
      </c>
      <c r="Y529" s="15">
        <v>3424</v>
      </c>
      <c r="Z529" s="15">
        <f t="shared" si="127"/>
        <v>0.66658554392796299</v>
      </c>
      <c r="AA529" s="15">
        <f t="shared" si="128"/>
        <v>1.333171087855926</v>
      </c>
      <c r="AB529" s="15">
        <f t="shared" si="129"/>
        <v>0.29272070211667528</v>
      </c>
      <c r="AC529" s="15">
        <f t="shared" si="130"/>
        <v>0.61205273069679844</v>
      </c>
      <c r="AD529" s="15">
        <f t="shared" si="131"/>
        <v>0.4644995722840034</v>
      </c>
      <c r="AE529" s="15">
        <f t="shared" si="132"/>
        <v>1.3508581574275005</v>
      </c>
      <c r="AF529" s="15">
        <f t="shared" si="133"/>
        <v>0.52859576539303965</v>
      </c>
      <c r="AG529" s="15">
        <f t="shared" si="134"/>
        <v>0.7999182171342909</v>
      </c>
      <c r="AH529" s="15">
        <f t="shared" si="135"/>
        <v>1.7348242811501597</v>
      </c>
      <c r="AI529" s="15">
        <f t="shared" si="136"/>
        <v>3.1553398058252426</v>
      </c>
      <c r="AJ529" s="15">
        <f t="shared" si="137"/>
        <v>1.632595803660378</v>
      </c>
      <c r="AK529" s="15">
        <f t="shared" si="138"/>
        <v>0.8976776351130471</v>
      </c>
      <c r="AL529" s="15">
        <f t="shared" si="139"/>
        <v>2.7348242811501597</v>
      </c>
      <c r="AM529" s="15">
        <f t="shared" si="140"/>
        <v>4.9985401459854018</v>
      </c>
      <c r="AN529" s="15">
        <v>322.5</v>
      </c>
      <c r="AO529" s="15">
        <v>22303.45</v>
      </c>
      <c r="AP529" s="3">
        <v>167</v>
      </c>
    </row>
    <row r="530" spans="1:42" x14ac:dyDescent="0.3">
      <c r="A530" s="3">
        <v>19</v>
      </c>
      <c r="B530" s="3" t="s">
        <v>51</v>
      </c>
      <c r="C530" s="10">
        <v>4</v>
      </c>
      <c r="D530" s="11">
        <v>45418</v>
      </c>
      <c r="E530" s="22">
        <v>45192</v>
      </c>
      <c r="F530" s="13">
        <v>61</v>
      </c>
      <c r="G530" s="14" t="s">
        <v>80</v>
      </c>
      <c r="H530" s="3"/>
      <c r="I530" s="10" t="s">
        <v>43</v>
      </c>
      <c r="J530" s="15">
        <v>441279.68639509799</v>
      </c>
      <c r="K530" s="15">
        <v>5811113.0520233503</v>
      </c>
      <c r="L530" s="15">
        <v>1.65652</v>
      </c>
      <c r="M530" s="15">
        <v>9328.116</v>
      </c>
      <c r="N530" s="15">
        <f t="shared" si="141"/>
        <v>154.52210716319999</v>
      </c>
      <c r="O530" s="29">
        <v>0.20200000703334811</v>
      </c>
      <c r="P530" s="15">
        <v>71.41977</v>
      </c>
      <c r="Q530" s="15">
        <v>20.461870000000001</v>
      </c>
      <c r="R530" s="15">
        <v>8.1183700000000005</v>
      </c>
      <c r="S530" s="15">
        <v>78.47</v>
      </c>
      <c r="T530" s="15">
        <v>57.529829999999997</v>
      </c>
      <c r="U530" s="15">
        <v>3.2579999999999998E-2</v>
      </c>
      <c r="V530" s="15">
        <v>463</v>
      </c>
      <c r="W530" s="15">
        <v>260</v>
      </c>
      <c r="X530" s="15">
        <v>744</v>
      </c>
      <c r="Y530" s="15">
        <v>4972</v>
      </c>
      <c r="Z530" s="15">
        <f t="shared" si="127"/>
        <v>0.90061162079510704</v>
      </c>
      <c r="AA530" s="15">
        <f t="shared" si="128"/>
        <v>1.8012232415902141</v>
      </c>
      <c r="AB530" s="15">
        <f t="shared" si="129"/>
        <v>0.48207171314741037</v>
      </c>
      <c r="AC530" s="15">
        <f t="shared" si="130"/>
        <v>0.82962281508739655</v>
      </c>
      <c r="AD530" s="15">
        <f t="shared" si="131"/>
        <v>0.73967809657102868</v>
      </c>
      <c r="AE530" s="15">
        <f t="shared" si="132"/>
        <v>2.1046989458638556</v>
      </c>
      <c r="AF530" s="15">
        <f t="shared" si="133"/>
        <v>0.80810397553516822</v>
      </c>
      <c r="AG530" s="15">
        <f t="shared" si="134"/>
        <v>0.94770217590848915</v>
      </c>
      <c r="AH530" s="15">
        <f t="shared" si="135"/>
        <v>5.682795698924731</v>
      </c>
      <c r="AI530" s="15">
        <f t="shared" si="136"/>
        <v>9.7386609071274304</v>
      </c>
      <c r="AJ530" s="15">
        <f t="shared" si="137"/>
        <v>4.0400313961016083</v>
      </c>
      <c r="AK530" s="15">
        <f t="shared" si="138"/>
        <v>2.0502291349463051</v>
      </c>
      <c r="AL530" s="15">
        <f t="shared" si="139"/>
        <v>6.682795698924731</v>
      </c>
      <c r="AM530" s="15">
        <f t="shared" si="140"/>
        <v>19.123076923076923</v>
      </c>
      <c r="AN530" s="15">
        <v>444.9</v>
      </c>
      <c r="AO530" s="15">
        <v>34247.699999999997</v>
      </c>
      <c r="AP530" s="3">
        <v>227</v>
      </c>
    </row>
    <row r="531" spans="1:42" x14ac:dyDescent="0.3">
      <c r="A531" s="3">
        <v>58</v>
      </c>
      <c r="B531" s="3" t="s">
        <v>51</v>
      </c>
      <c r="C531" s="10">
        <v>4</v>
      </c>
      <c r="D531" s="11">
        <v>45418</v>
      </c>
      <c r="E531" s="22">
        <v>45192</v>
      </c>
      <c r="F531" s="13">
        <v>61</v>
      </c>
      <c r="G531" s="14" t="s">
        <v>80</v>
      </c>
      <c r="H531" s="3"/>
      <c r="I531" s="10" t="s">
        <v>43</v>
      </c>
      <c r="J531" s="15">
        <v>441547.6262</v>
      </c>
      <c r="K531" s="15">
        <v>5811143.4299999997</v>
      </c>
      <c r="L531" s="15">
        <v>1.51383</v>
      </c>
      <c r="M531" s="15">
        <v>9414.3966666666656</v>
      </c>
      <c r="N531" s="15">
        <f t="shared" si="141"/>
        <v>142.51796105899999</v>
      </c>
      <c r="O531" s="29">
        <v>0.21500000357627869</v>
      </c>
      <c r="P531" s="15">
        <v>71.750399999999999</v>
      </c>
      <c r="Q531" s="15">
        <v>20.263999999999999</v>
      </c>
      <c r="R531" s="15">
        <v>7.9855999999999998</v>
      </c>
      <c r="S531" s="15">
        <v>75.099999999999994</v>
      </c>
      <c r="T531" s="15">
        <v>116.57555000000001</v>
      </c>
      <c r="U531" s="15">
        <v>2.794E-2</v>
      </c>
      <c r="V531" s="15">
        <v>474</v>
      </c>
      <c r="W531" s="15">
        <v>263</v>
      </c>
      <c r="X531" s="15">
        <v>721</v>
      </c>
      <c r="Y531" s="15">
        <v>5179</v>
      </c>
      <c r="Z531" s="15">
        <f t="shared" si="127"/>
        <v>0.90334435869165752</v>
      </c>
      <c r="AA531" s="15">
        <f t="shared" si="128"/>
        <v>1.806688717383315</v>
      </c>
      <c r="AB531" s="15">
        <f t="shared" si="129"/>
        <v>0.46544715447154472</v>
      </c>
      <c r="AC531" s="15">
        <f t="shared" si="130"/>
        <v>0.83230143286750402</v>
      </c>
      <c r="AD531" s="15">
        <f t="shared" si="131"/>
        <v>0.75559322033898302</v>
      </c>
      <c r="AE531" s="15">
        <f t="shared" si="132"/>
        <v>2.1148816079295156</v>
      </c>
      <c r="AF531" s="15">
        <f t="shared" si="133"/>
        <v>0.81918412348401326</v>
      </c>
      <c r="AG531" s="15">
        <f t="shared" si="134"/>
        <v>0.94921334163245774</v>
      </c>
      <c r="AH531" s="15">
        <f t="shared" si="135"/>
        <v>6.1830790568654646</v>
      </c>
      <c r="AI531" s="15">
        <f t="shared" si="136"/>
        <v>9.9261603375527425</v>
      </c>
      <c r="AJ531" s="15">
        <f t="shared" si="137"/>
        <v>4.1091758896087871</v>
      </c>
      <c r="AK531" s="15">
        <f t="shared" si="138"/>
        <v>2.1614561333016913</v>
      </c>
      <c r="AL531" s="15">
        <f t="shared" si="139"/>
        <v>7.1830790568654646</v>
      </c>
      <c r="AM531" s="15">
        <f t="shared" si="140"/>
        <v>19.692015209125476</v>
      </c>
      <c r="AN531" s="15">
        <v>444.9</v>
      </c>
      <c r="AO531" s="15">
        <v>34247.699999999997</v>
      </c>
      <c r="AP531" s="3">
        <v>227</v>
      </c>
    </row>
    <row r="532" spans="1:42" x14ac:dyDescent="0.3">
      <c r="A532" s="3">
        <v>65</v>
      </c>
      <c r="B532" s="3" t="s">
        <v>51</v>
      </c>
      <c r="C532" s="10">
        <v>4</v>
      </c>
      <c r="D532" s="11">
        <v>45418</v>
      </c>
      <c r="E532" s="22">
        <v>45192</v>
      </c>
      <c r="F532" s="13">
        <v>61</v>
      </c>
      <c r="G532" s="14" t="s">
        <v>80</v>
      </c>
      <c r="H532" s="3"/>
      <c r="I532" s="10" t="s">
        <v>43</v>
      </c>
      <c r="J532" s="15">
        <v>441602.86339999997</v>
      </c>
      <c r="K532" s="15">
        <v>5811294.5140000004</v>
      </c>
      <c r="L532" s="15">
        <v>1.51881</v>
      </c>
      <c r="M532" s="15">
        <v>9224.3093333333327</v>
      </c>
      <c r="N532" s="15">
        <f t="shared" si="141"/>
        <v>140.09973258559998</v>
      </c>
      <c r="O532" s="29">
        <v>0.21600000560283661</v>
      </c>
      <c r="P532" s="15">
        <v>72.342230000000001</v>
      </c>
      <c r="Q532" s="15">
        <v>19.908000000000001</v>
      </c>
      <c r="R532" s="15">
        <v>7.7497699999999998</v>
      </c>
      <c r="S532" s="15">
        <v>73.540000000000006</v>
      </c>
      <c r="T532" s="15">
        <v>106.92842</v>
      </c>
      <c r="U532" s="15">
        <v>3.0040000000000001E-2</v>
      </c>
      <c r="V532" s="15">
        <v>493</v>
      </c>
      <c r="W532" s="15">
        <v>305</v>
      </c>
      <c r="X532" s="15">
        <v>794</v>
      </c>
      <c r="Y532" s="15">
        <v>4921</v>
      </c>
      <c r="Z532" s="15">
        <f t="shared" si="127"/>
        <v>0.88327592805204747</v>
      </c>
      <c r="AA532" s="15">
        <f t="shared" si="128"/>
        <v>1.7665518561040949</v>
      </c>
      <c r="AB532" s="15">
        <f t="shared" si="129"/>
        <v>0.44494995450409464</v>
      </c>
      <c r="AC532" s="15">
        <f t="shared" si="130"/>
        <v>0.81787957148134471</v>
      </c>
      <c r="AD532" s="15">
        <f t="shared" si="131"/>
        <v>0.72213473315835519</v>
      </c>
      <c r="AE532" s="15">
        <f t="shared" si="132"/>
        <v>2.0410328970640252</v>
      </c>
      <c r="AF532" s="15">
        <f t="shared" si="133"/>
        <v>0.78970531955606582</v>
      </c>
      <c r="AG532" s="15">
        <f t="shared" si="134"/>
        <v>0.93801481985155988</v>
      </c>
      <c r="AH532" s="15">
        <f t="shared" si="135"/>
        <v>5.1977329974811086</v>
      </c>
      <c r="AI532" s="15">
        <f t="shared" si="136"/>
        <v>8.9817444219066935</v>
      </c>
      <c r="AJ532" s="15">
        <f t="shared" si="137"/>
        <v>3.656210384182522</v>
      </c>
      <c r="AK532" s="15">
        <f t="shared" si="138"/>
        <v>1.9373857466091771</v>
      </c>
      <c r="AL532" s="15">
        <f t="shared" si="139"/>
        <v>6.1977329974811086</v>
      </c>
      <c r="AM532" s="15">
        <f t="shared" si="140"/>
        <v>16.134426229508197</v>
      </c>
      <c r="AN532" s="15">
        <v>444.9</v>
      </c>
      <c r="AO532" s="15">
        <v>34247.699999999997</v>
      </c>
      <c r="AP532" s="3">
        <v>227</v>
      </c>
    </row>
    <row r="533" spans="1:42" x14ac:dyDescent="0.3">
      <c r="A533" s="3" t="s">
        <v>52</v>
      </c>
      <c r="B533" s="3" t="s">
        <v>51</v>
      </c>
      <c r="C533" s="10">
        <v>4</v>
      </c>
      <c r="D533" s="11">
        <v>45418</v>
      </c>
      <c r="E533" s="22">
        <v>45192</v>
      </c>
      <c r="F533" s="13">
        <v>61</v>
      </c>
      <c r="G533" s="14" t="s">
        <v>80</v>
      </c>
      <c r="H533" s="3"/>
      <c r="I533" s="3" t="s">
        <v>45</v>
      </c>
      <c r="J533" s="15">
        <v>440150.1434</v>
      </c>
      <c r="K533" s="15">
        <v>5810642.4550000001</v>
      </c>
      <c r="L533" s="15">
        <v>1.70794</v>
      </c>
      <c r="M533" s="15">
        <v>13914.16866666667</v>
      </c>
      <c r="N533" s="15">
        <f t="shared" si="141"/>
        <v>237.64565232546676</v>
      </c>
      <c r="O533" s="29">
        <v>0.23200000822544101</v>
      </c>
      <c r="P533" s="15">
        <v>69.42989</v>
      </c>
      <c r="Q533" s="15">
        <v>23.926770000000001</v>
      </c>
      <c r="R533" s="15">
        <v>6.6433499999999999</v>
      </c>
      <c r="S533" s="15">
        <v>82.52</v>
      </c>
      <c r="T533" s="15">
        <v>226.97681</v>
      </c>
      <c r="U533" s="15">
        <v>5.1240000000000001E-2</v>
      </c>
      <c r="V533" s="15">
        <v>465</v>
      </c>
      <c r="W533" s="15">
        <v>283</v>
      </c>
      <c r="X533" s="15">
        <v>860</v>
      </c>
      <c r="Y533" s="15">
        <v>4875</v>
      </c>
      <c r="Z533" s="15">
        <f t="shared" si="127"/>
        <v>0.89026754556029464</v>
      </c>
      <c r="AA533" s="15">
        <f t="shared" si="128"/>
        <v>1.7805350911205893</v>
      </c>
      <c r="AB533" s="15">
        <f t="shared" si="129"/>
        <v>0.50481189851268593</v>
      </c>
      <c r="AC533" s="15">
        <f t="shared" si="130"/>
        <v>0.8258426966292135</v>
      </c>
      <c r="AD533" s="15">
        <f t="shared" si="131"/>
        <v>0.70008718395815173</v>
      </c>
      <c r="AE533" s="15">
        <f t="shared" si="132"/>
        <v>2.066532258064516</v>
      </c>
      <c r="AF533" s="15">
        <f t="shared" si="133"/>
        <v>0.77840248158200853</v>
      </c>
      <c r="AG533" s="15">
        <f t="shared" si="134"/>
        <v>0.94194310909824708</v>
      </c>
      <c r="AH533" s="15">
        <f t="shared" si="135"/>
        <v>4.6686046511627906</v>
      </c>
      <c r="AI533" s="15">
        <f t="shared" si="136"/>
        <v>9.4838709677419359</v>
      </c>
      <c r="AJ533" s="15">
        <f t="shared" si="137"/>
        <v>3.8007385228101924</v>
      </c>
      <c r="AK533" s="15">
        <f t="shared" si="138"/>
        <v>1.8078800522287111</v>
      </c>
      <c r="AL533" s="15">
        <f t="shared" si="139"/>
        <v>5.6686046511627906</v>
      </c>
      <c r="AM533" s="15">
        <f t="shared" si="140"/>
        <v>17.226148409893995</v>
      </c>
      <c r="AN533" s="15">
        <v>444.9</v>
      </c>
      <c r="AO533" s="15">
        <v>34247.699999999997</v>
      </c>
      <c r="AP533" s="3">
        <v>227</v>
      </c>
    </row>
    <row r="534" spans="1:42" x14ac:dyDescent="0.3">
      <c r="A534" s="3" t="s">
        <v>53</v>
      </c>
      <c r="B534" s="3" t="s">
        <v>51</v>
      </c>
      <c r="C534" s="10">
        <v>4</v>
      </c>
      <c r="D534" s="11">
        <v>45418</v>
      </c>
      <c r="E534" s="22">
        <v>45192</v>
      </c>
      <c r="F534" s="13">
        <v>61</v>
      </c>
      <c r="G534" s="14" t="s">
        <v>80</v>
      </c>
      <c r="H534" s="3"/>
      <c r="I534" s="3" t="s">
        <v>47</v>
      </c>
      <c r="J534" s="15">
        <v>440186.08370000002</v>
      </c>
      <c r="K534" s="15">
        <v>5810639.5549999997</v>
      </c>
      <c r="L534" s="15">
        <v>1.66205</v>
      </c>
      <c r="M534" s="15">
        <v>9602.3506666666672</v>
      </c>
      <c r="N534" s="15">
        <f t="shared" si="141"/>
        <v>159.59586925533333</v>
      </c>
      <c r="O534" s="29">
        <v>0.23000000417232511</v>
      </c>
      <c r="P534" s="15">
        <v>70.453550000000007</v>
      </c>
      <c r="Q534" s="15">
        <v>23.26164</v>
      </c>
      <c r="R534" s="15">
        <v>6.2847999999999997</v>
      </c>
      <c r="S534" s="15">
        <v>82.36</v>
      </c>
      <c r="T534" s="15">
        <v>189.16022000000001</v>
      </c>
      <c r="U534" s="15">
        <v>3.9219999999999998E-2</v>
      </c>
      <c r="V534" s="15">
        <v>532</v>
      </c>
      <c r="W534" s="15">
        <v>319</v>
      </c>
      <c r="X534" s="15">
        <v>837</v>
      </c>
      <c r="Y534" s="15">
        <v>5245</v>
      </c>
      <c r="Z534" s="15">
        <f t="shared" si="127"/>
        <v>0.88533429187634793</v>
      </c>
      <c r="AA534" s="15">
        <f t="shared" si="128"/>
        <v>1.7706685837526959</v>
      </c>
      <c r="AB534" s="15">
        <f t="shared" si="129"/>
        <v>0.44809688581314877</v>
      </c>
      <c r="AC534" s="15">
        <f t="shared" si="130"/>
        <v>0.81582136056776877</v>
      </c>
      <c r="AD534" s="15">
        <f t="shared" si="131"/>
        <v>0.72476159158171649</v>
      </c>
      <c r="AE534" s="15">
        <f t="shared" si="132"/>
        <v>2.0485394903187171</v>
      </c>
      <c r="AF534" s="15">
        <f t="shared" si="133"/>
        <v>0.79223580158159601</v>
      </c>
      <c r="AG534" s="15">
        <f t="shared" si="134"/>
        <v>0.93917472587600059</v>
      </c>
      <c r="AH534" s="15">
        <f t="shared" si="135"/>
        <v>5.2664277180406209</v>
      </c>
      <c r="AI534" s="15">
        <f t="shared" si="136"/>
        <v>8.8590225563909772</v>
      </c>
      <c r="AJ534" s="15">
        <f t="shared" si="137"/>
        <v>3.6974772055875857</v>
      </c>
      <c r="AK534" s="15">
        <f t="shared" si="138"/>
        <v>1.9536899792129732</v>
      </c>
      <c r="AL534" s="15">
        <f t="shared" si="139"/>
        <v>6.2664277180406209</v>
      </c>
      <c r="AM534" s="15">
        <f t="shared" si="140"/>
        <v>16.442006269592476</v>
      </c>
      <c r="AN534" s="15">
        <v>444.9</v>
      </c>
      <c r="AO534" s="15">
        <v>34247.699999999997</v>
      </c>
      <c r="AP534" s="3">
        <v>227</v>
      </c>
    </row>
    <row r="535" spans="1:42" ht="15.6" x14ac:dyDescent="0.3">
      <c r="A535" s="3">
        <v>13</v>
      </c>
      <c r="B535" s="10" t="s">
        <v>61</v>
      </c>
      <c r="C535" s="10">
        <v>2</v>
      </c>
      <c r="D535" s="11">
        <v>45426</v>
      </c>
      <c r="E535" s="22">
        <v>45238</v>
      </c>
      <c r="F535" s="28">
        <v>40</v>
      </c>
      <c r="G535" s="14" t="s">
        <v>80</v>
      </c>
      <c r="H535" s="3"/>
      <c r="I535" s="10" t="s">
        <v>43</v>
      </c>
      <c r="J535" s="15">
        <v>441220.81935940002</v>
      </c>
      <c r="K535" s="15">
        <v>5810961.9430942703</v>
      </c>
      <c r="L535" s="15">
        <v>1.9182999999999999</v>
      </c>
      <c r="M535" s="15">
        <v>3081.7498000000001</v>
      </c>
      <c r="N535" s="15">
        <f t="shared" si="141"/>
        <v>59.117206413399998</v>
      </c>
      <c r="O535" s="29">
        <v>0.1170000061392784</v>
      </c>
      <c r="P535" s="15">
        <v>72.768180000000001</v>
      </c>
      <c r="Q535" s="15">
        <v>19.65033</v>
      </c>
      <c r="R535" s="15">
        <v>7.5814899999999996</v>
      </c>
      <c r="S535" s="15">
        <v>78.010000000000005</v>
      </c>
      <c r="T535" s="15">
        <v>176.18243000000001</v>
      </c>
      <c r="U535" s="15">
        <v>3.7560000000000003E-2</v>
      </c>
      <c r="V535" s="15">
        <v>635</v>
      </c>
      <c r="W535" s="15">
        <v>448</v>
      </c>
      <c r="X535" s="15">
        <v>1079</v>
      </c>
      <c r="Y535" s="15">
        <v>4216</v>
      </c>
      <c r="Z535" s="15">
        <f t="shared" si="127"/>
        <v>0.80789022298456259</v>
      </c>
      <c r="AA535" s="15">
        <f t="shared" si="128"/>
        <v>1.6157804459691252</v>
      </c>
      <c r="AB535" s="15">
        <f t="shared" si="129"/>
        <v>0.41322855271774722</v>
      </c>
      <c r="AC535" s="15">
        <f t="shared" si="130"/>
        <v>0.73819830962688104</v>
      </c>
      <c r="AD535" s="15">
        <f t="shared" si="131"/>
        <v>0.59244570349386216</v>
      </c>
      <c r="AE535" s="15">
        <f t="shared" si="132"/>
        <v>1.7799780809493218</v>
      </c>
      <c r="AF535" s="15">
        <f t="shared" si="133"/>
        <v>0.67259862778730706</v>
      </c>
      <c r="AG535" s="15">
        <f t="shared" si="134"/>
        <v>0.89372687628747371</v>
      </c>
      <c r="AH535" s="15">
        <f t="shared" si="135"/>
        <v>2.9073215940685819</v>
      </c>
      <c r="AI535" s="15">
        <f t="shared" si="136"/>
        <v>5.6393700787401571</v>
      </c>
      <c r="AJ535" s="15">
        <f t="shared" si="137"/>
        <v>2.6067093892003306</v>
      </c>
      <c r="AK535" s="15">
        <f t="shared" si="138"/>
        <v>1.3124138779671821</v>
      </c>
      <c r="AL535" s="15">
        <f t="shared" si="139"/>
        <v>3.9073215940685819</v>
      </c>
      <c r="AM535" s="15">
        <f t="shared" si="140"/>
        <v>9.4107142857142865</v>
      </c>
      <c r="AN535" s="15">
        <v>326.10000000000002</v>
      </c>
      <c r="AO535" s="15">
        <v>31435.55</v>
      </c>
      <c r="AP535" s="3">
        <v>189</v>
      </c>
    </row>
    <row r="536" spans="1:42" ht="15.6" x14ac:dyDescent="0.3">
      <c r="A536" s="3">
        <v>49</v>
      </c>
      <c r="B536" s="10" t="s">
        <v>61</v>
      </c>
      <c r="C536" s="10">
        <v>2</v>
      </c>
      <c r="D536" s="11">
        <v>45426</v>
      </c>
      <c r="E536" s="22">
        <v>45238</v>
      </c>
      <c r="F536" s="28">
        <v>40</v>
      </c>
      <c r="G536" s="14" t="s">
        <v>80</v>
      </c>
      <c r="H536" s="3"/>
      <c r="I536" s="10" t="s">
        <v>43</v>
      </c>
      <c r="J536" s="15">
        <v>441476.03137481102</v>
      </c>
      <c r="K536" s="15">
        <v>5811134.4913324798</v>
      </c>
      <c r="L536" s="15">
        <v>1.74417</v>
      </c>
      <c r="M536" s="15">
        <v>3221.2772</v>
      </c>
      <c r="N536" s="15">
        <f t="shared" si="141"/>
        <v>56.18455053924</v>
      </c>
      <c r="O536" s="29">
        <v>7.5000002980232239E-2</v>
      </c>
      <c r="P536" s="15">
        <v>70.793809999999993</v>
      </c>
      <c r="Q536" s="15">
        <v>20.834489999999999</v>
      </c>
      <c r="R536" s="15">
        <v>8.3717000000000006</v>
      </c>
      <c r="S536" s="15">
        <v>76.569999999999993</v>
      </c>
      <c r="T536" s="15">
        <v>144.46782999999999</v>
      </c>
      <c r="U536" s="15">
        <v>3.2239999999999998E-2</v>
      </c>
      <c r="V536" s="15">
        <v>674</v>
      </c>
      <c r="W536" s="15">
        <v>520</v>
      </c>
      <c r="X536" s="15">
        <v>1159</v>
      </c>
      <c r="Y536" s="15">
        <v>4009</v>
      </c>
      <c r="Z536" s="15">
        <f t="shared" si="127"/>
        <v>0.77036873482004853</v>
      </c>
      <c r="AA536" s="15">
        <f t="shared" si="128"/>
        <v>1.5407374696400971</v>
      </c>
      <c r="AB536" s="15">
        <f t="shared" si="129"/>
        <v>0.38058368076235854</v>
      </c>
      <c r="AC536" s="15">
        <f t="shared" si="130"/>
        <v>0.71215033098441172</v>
      </c>
      <c r="AD536" s="15">
        <f t="shared" si="131"/>
        <v>0.55147058823529416</v>
      </c>
      <c r="AE536" s="15">
        <f t="shared" si="132"/>
        <v>1.6589007227082542</v>
      </c>
      <c r="AF536" s="15">
        <f t="shared" si="133"/>
        <v>0.62927798631044385</v>
      </c>
      <c r="AG536" s="15">
        <f t="shared" si="134"/>
        <v>0.87027776323566286</v>
      </c>
      <c r="AH536" s="15">
        <f t="shared" si="135"/>
        <v>2.459016393442623</v>
      </c>
      <c r="AI536" s="15">
        <f t="shared" si="136"/>
        <v>4.9480712166172109</v>
      </c>
      <c r="AJ536" s="15">
        <f t="shared" si="137"/>
        <v>2.2735166405758473</v>
      </c>
      <c r="AK536" s="15">
        <f t="shared" si="138"/>
        <v>1.1645064263335065</v>
      </c>
      <c r="AL536" s="15">
        <f t="shared" si="139"/>
        <v>3.459016393442623</v>
      </c>
      <c r="AM536" s="15">
        <f t="shared" si="140"/>
        <v>7.7096153846153843</v>
      </c>
      <c r="AN536" s="15">
        <v>326.10000000000002</v>
      </c>
      <c r="AO536" s="15">
        <v>31435.55</v>
      </c>
      <c r="AP536" s="3">
        <v>189</v>
      </c>
    </row>
    <row r="537" spans="1:42" ht="15.6" x14ac:dyDescent="0.3">
      <c r="A537" s="3">
        <v>81</v>
      </c>
      <c r="B537" s="10" t="s">
        <v>61</v>
      </c>
      <c r="C537" s="10">
        <v>2</v>
      </c>
      <c r="D537" s="11">
        <v>45426</v>
      </c>
      <c r="E537" s="22">
        <v>45238</v>
      </c>
      <c r="F537" s="28">
        <v>40</v>
      </c>
      <c r="G537" s="14" t="s">
        <v>80</v>
      </c>
      <c r="H537" s="3"/>
      <c r="I537" s="10" t="s">
        <v>43</v>
      </c>
      <c r="J537" s="15">
        <v>441762.93266852503</v>
      </c>
      <c r="K537" s="15">
        <v>5811309.44855652</v>
      </c>
      <c r="L537" s="15">
        <v>1.92737</v>
      </c>
      <c r="M537" s="15">
        <v>2554.1533333333332</v>
      </c>
      <c r="N537" s="15">
        <f t="shared" si="141"/>
        <v>49.227985100666665</v>
      </c>
      <c r="O537" s="29">
        <v>9.6000000834465027E-2</v>
      </c>
      <c r="P537" s="15">
        <v>72.016900000000007</v>
      </c>
      <c r="Q537" s="15">
        <v>20.10398</v>
      </c>
      <c r="R537" s="15">
        <v>7.8791200000000003</v>
      </c>
      <c r="S537" s="15">
        <v>74.02</v>
      </c>
      <c r="T537" s="15">
        <v>146.30825999999999</v>
      </c>
      <c r="U537" s="15">
        <v>3.603E-2</v>
      </c>
      <c r="V537" s="15">
        <v>646</v>
      </c>
      <c r="W537" s="15">
        <v>493</v>
      </c>
      <c r="X537" s="15">
        <v>1071</v>
      </c>
      <c r="Y537" s="15">
        <v>4127</v>
      </c>
      <c r="Z537" s="15">
        <f t="shared" si="127"/>
        <v>0.7865800865800866</v>
      </c>
      <c r="AA537" s="15">
        <f t="shared" si="128"/>
        <v>1.5731601731601732</v>
      </c>
      <c r="AB537" s="15">
        <f t="shared" si="129"/>
        <v>0.36956521739130432</v>
      </c>
      <c r="AC537" s="15">
        <f t="shared" si="130"/>
        <v>0.72931070605489212</v>
      </c>
      <c r="AD537" s="15">
        <f t="shared" si="131"/>
        <v>0.5879184301654482</v>
      </c>
      <c r="AE537" s="15">
        <f t="shared" si="132"/>
        <v>1.7105362253351408</v>
      </c>
      <c r="AF537" s="15">
        <f t="shared" si="133"/>
        <v>0.66147186147186143</v>
      </c>
      <c r="AG537" s="15">
        <f t="shared" si="134"/>
        <v>0.88053002218293841</v>
      </c>
      <c r="AH537" s="15">
        <f t="shared" si="135"/>
        <v>2.8534080298786182</v>
      </c>
      <c r="AI537" s="15">
        <f t="shared" si="136"/>
        <v>5.3885448916408665</v>
      </c>
      <c r="AJ537" s="15">
        <f t="shared" si="137"/>
        <v>2.4079112486559224</v>
      </c>
      <c r="AK537" s="15">
        <f t="shared" si="138"/>
        <v>1.2952108591066251</v>
      </c>
      <c r="AL537" s="15">
        <f t="shared" si="139"/>
        <v>3.8534080298786182</v>
      </c>
      <c r="AM537" s="15">
        <f t="shared" si="140"/>
        <v>8.3711967545638952</v>
      </c>
      <c r="AN537" s="15">
        <v>326.10000000000002</v>
      </c>
      <c r="AO537" s="15">
        <v>31435.55</v>
      </c>
      <c r="AP537" s="3">
        <v>189</v>
      </c>
    </row>
    <row r="538" spans="1:42" ht="15.6" x14ac:dyDescent="0.3">
      <c r="A538" s="3" t="s">
        <v>63</v>
      </c>
      <c r="B538" s="10" t="s">
        <v>61</v>
      </c>
      <c r="C538" s="10">
        <v>2</v>
      </c>
      <c r="D538" s="11">
        <v>45426</v>
      </c>
      <c r="E538" s="22">
        <v>45238</v>
      </c>
      <c r="F538" s="28">
        <v>40</v>
      </c>
      <c r="G538" s="14" t="s">
        <v>80</v>
      </c>
      <c r="H538" s="3"/>
      <c r="I538" s="3" t="s">
        <v>45</v>
      </c>
      <c r="J538" s="15">
        <v>442304.94332866702</v>
      </c>
      <c r="K538" s="15">
        <v>5810102.9114056397</v>
      </c>
      <c r="L538" s="15">
        <v>1.7001299999999999</v>
      </c>
      <c r="M538" s="15">
        <v>4276.5906000000004</v>
      </c>
      <c r="N538" s="15">
        <f t="shared" si="141"/>
        <v>72.70759976778001</v>
      </c>
      <c r="O538" s="29">
        <v>0.13199999928474429</v>
      </c>
      <c r="P538" s="15">
        <v>68.198750000000004</v>
      </c>
      <c r="Q538" s="15">
        <v>24.605350000000001</v>
      </c>
      <c r="R538" s="15">
        <v>7.1958900000000003</v>
      </c>
      <c r="S538" s="15">
        <v>66.709999999999994</v>
      </c>
      <c r="T538" s="15">
        <v>320.19513000000001</v>
      </c>
      <c r="U538" s="15">
        <v>3.9030000000000002E-2</v>
      </c>
      <c r="V538" s="15">
        <v>524</v>
      </c>
      <c r="W538" s="15">
        <v>399</v>
      </c>
      <c r="X538" s="15">
        <v>867</v>
      </c>
      <c r="Y538" s="15">
        <v>4087</v>
      </c>
      <c r="Z538" s="15">
        <f t="shared" si="127"/>
        <v>0.82211324119482831</v>
      </c>
      <c r="AA538" s="15">
        <f t="shared" si="128"/>
        <v>1.6442264823896566</v>
      </c>
      <c r="AB538" s="15">
        <f t="shared" si="129"/>
        <v>0.36966824644549762</v>
      </c>
      <c r="AC538" s="15">
        <f t="shared" si="130"/>
        <v>0.77271741487746692</v>
      </c>
      <c r="AD538" s="15">
        <f t="shared" si="131"/>
        <v>0.64997981429148166</v>
      </c>
      <c r="AE538" s="15">
        <f t="shared" si="132"/>
        <v>1.8273347074678927</v>
      </c>
      <c r="AF538" s="15">
        <f t="shared" si="133"/>
        <v>0.7177886758805172</v>
      </c>
      <c r="AG538" s="15">
        <f t="shared" si="134"/>
        <v>0.90236260039910121</v>
      </c>
      <c r="AH538" s="15">
        <f t="shared" si="135"/>
        <v>3.7139561707035753</v>
      </c>
      <c r="AI538" s="15">
        <f t="shared" si="136"/>
        <v>6.7996183206106871</v>
      </c>
      <c r="AJ538" s="15">
        <f t="shared" si="137"/>
        <v>2.7566068430289263</v>
      </c>
      <c r="AK538" s="15">
        <f t="shared" si="138"/>
        <v>1.5537041359668875</v>
      </c>
      <c r="AL538" s="15">
        <f t="shared" si="139"/>
        <v>4.7139561707035753</v>
      </c>
      <c r="AM538" s="15">
        <f t="shared" si="140"/>
        <v>10.24310776942356</v>
      </c>
      <c r="AN538" s="15">
        <v>326.10000000000002</v>
      </c>
      <c r="AO538" s="15">
        <v>31435.55</v>
      </c>
      <c r="AP538" s="3">
        <v>189</v>
      </c>
    </row>
    <row r="539" spans="1:42" ht="15.6" x14ac:dyDescent="0.3">
      <c r="A539" s="3" t="s">
        <v>64</v>
      </c>
      <c r="B539" s="10" t="s">
        <v>61</v>
      </c>
      <c r="C539" s="10">
        <v>2</v>
      </c>
      <c r="D539" s="11">
        <v>45426</v>
      </c>
      <c r="E539" s="22">
        <v>45238</v>
      </c>
      <c r="F539" s="28">
        <v>40</v>
      </c>
      <c r="G539" s="14" t="s">
        <v>80</v>
      </c>
      <c r="H539" s="3"/>
      <c r="I539" s="3" t="s">
        <v>47</v>
      </c>
      <c r="J539" s="15">
        <v>442333.62834555301</v>
      </c>
      <c r="K539" s="15">
        <v>5810080.9616617505</v>
      </c>
      <c r="L539" s="15">
        <v>1.56917</v>
      </c>
      <c r="M539" s="15">
        <v>4508.9765333333326</v>
      </c>
      <c r="N539" s="15">
        <f t="shared" si="141"/>
        <v>70.753507068106657</v>
      </c>
      <c r="O539" s="29">
        <v>0.135000005364418</v>
      </c>
      <c r="P539" s="15">
        <v>67.567920000000001</v>
      </c>
      <c r="Q539" s="15">
        <v>24.454080000000001</v>
      </c>
      <c r="R539" s="15">
        <v>7.9779900000000001</v>
      </c>
      <c r="S539" s="15">
        <v>66.92</v>
      </c>
      <c r="T539" s="15">
        <v>118.29192999999999</v>
      </c>
      <c r="U539" s="15">
        <v>1.8450000000000001E-2</v>
      </c>
      <c r="V539" s="15">
        <v>613</v>
      </c>
      <c r="W539" s="15">
        <v>425</v>
      </c>
      <c r="X539" s="15">
        <v>953</v>
      </c>
      <c r="Y539" s="15">
        <v>4125</v>
      </c>
      <c r="Z539" s="15">
        <f t="shared" si="127"/>
        <v>0.81318681318681318</v>
      </c>
      <c r="AA539" s="15">
        <f t="shared" si="128"/>
        <v>1.6263736263736264</v>
      </c>
      <c r="AB539" s="15">
        <f t="shared" si="129"/>
        <v>0.38316400580551524</v>
      </c>
      <c r="AC539" s="15">
        <f t="shared" si="130"/>
        <v>0.74124102997045171</v>
      </c>
      <c r="AD539" s="15">
        <f t="shared" si="131"/>
        <v>0.62465537613233557</v>
      </c>
      <c r="AE539" s="15">
        <f t="shared" si="132"/>
        <v>1.7975126311698406</v>
      </c>
      <c r="AF539" s="15">
        <f t="shared" si="133"/>
        <v>0.69714285714285718</v>
      </c>
      <c r="AG539" s="15">
        <f t="shared" si="134"/>
        <v>0.89695849406598427</v>
      </c>
      <c r="AH539" s="15">
        <f t="shared" si="135"/>
        <v>3.3284365162644285</v>
      </c>
      <c r="AI539" s="15">
        <f t="shared" si="136"/>
        <v>5.7292006525285482</v>
      </c>
      <c r="AJ539" s="15">
        <f t="shared" si="137"/>
        <v>2.6607346215974919</v>
      </c>
      <c r="AK539" s="15">
        <f t="shared" si="138"/>
        <v>1.4419173915310672</v>
      </c>
      <c r="AL539" s="15">
        <f t="shared" si="139"/>
        <v>4.3284365162644285</v>
      </c>
      <c r="AM539" s="15">
        <f t="shared" si="140"/>
        <v>9.7058823529411757</v>
      </c>
      <c r="AN539" s="15">
        <v>326.10000000000002</v>
      </c>
      <c r="AO539" s="15">
        <v>31435.55</v>
      </c>
      <c r="AP539" s="3">
        <v>189</v>
      </c>
    </row>
    <row r="540" spans="1:42" ht="15.6" x14ac:dyDescent="0.3">
      <c r="A540" s="3">
        <v>76</v>
      </c>
      <c r="B540" s="3" t="s">
        <v>48</v>
      </c>
      <c r="C540" s="10">
        <v>3</v>
      </c>
      <c r="D540" s="11">
        <v>45433</v>
      </c>
      <c r="E540" s="22">
        <v>45184</v>
      </c>
      <c r="F540" s="28">
        <v>69</v>
      </c>
      <c r="G540" s="14" t="s">
        <v>80</v>
      </c>
      <c r="H540" s="3"/>
      <c r="I540" s="10" t="s">
        <v>43</v>
      </c>
      <c r="J540" s="15">
        <v>441715.035813895</v>
      </c>
      <c r="K540" s="15">
        <v>5811087.09354378</v>
      </c>
      <c r="L540" s="15">
        <v>1.0180899999999999</v>
      </c>
      <c r="M540" s="15">
        <v>5380.9262666666664</v>
      </c>
      <c r="N540" s="15">
        <f t="shared" si="141"/>
        <v>54.782672228306659</v>
      </c>
      <c r="O540" s="29">
        <v>0.1240000054240227</v>
      </c>
      <c r="P540" s="15">
        <v>80.853909999999999</v>
      </c>
      <c r="Q540" s="15">
        <v>14.52394</v>
      </c>
      <c r="R540" s="15">
        <v>4.6221399999999999</v>
      </c>
      <c r="S540" s="15">
        <v>70.41</v>
      </c>
      <c r="T540" s="15">
        <v>135</v>
      </c>
      <c r="U540" s="15">
        <v>1.5900000000000001E-2</v>
      </c>
      <c r="V540" s="15">
        <v>821</v>
      </c>
      <c r="W540" s="15">
        <v>790</v>
      </c>
      <c r="X540" s="15">
        <v>1338</v>
      </c>
      <c r="Y540" s="15">
        <v>3256</v>
      </c>
      <c r="Z540" s="15">
        <f t="shared" si="127"/>
        <v>0.60949085516559565</v>
      </c>
      <c r="AA540" s="15">
        <f t="shared" si="128"/>
        <v>1.2189817103311913</v>
      </c>
      <c r="AB540" s="15">
        <f t="shared" si="129"/>
        <v>0.2575187969924812</v>
      </c>
      <c r="AC540" s="15">
        <f t="shared" si="130"/>
        <v>0.59725288202109394</v>
      </c>
      <c r="AD540" s="15">
        <f t="shared" si="131"/>
        <v>0.4175010883761428</v>
      </c>
      <c r="AE540" s="15">
        <f t="shared" si="132"/>
        <v>1.196390452163788</v>
      </c>
      <c r="AF540" s="15">
        <f t="shared" si="133"/>
        <v>0.47404844290657439</v>
      </c>
      <c r="AG540" s="15">
        <f t="shared" si="134"/>
        <v>0.75734278644176811</v>
      </c>
      <c r="AH540" s="15">
        <f t="shared" si="135"/>
        <v>1.4334828101644246</v>
      </c>
      <c r="AI540" s="15">
        <f t="shared" si="136"/>
        <v>2.9658952496954933</v>
      </c>
      <c r="AJ540" s="15">
        <f t="shared" si="137"/>
        <v>1.3793249352529595</v>
      </c>
      <c r="AK540" s="15">
        <f t="shared" si="138"/>
        <v>0.77361530065798134</v>
      </c>
      <c r="AL540" s="15">
        <f t="shared" si="139"/>
        <v>2.4334828101644246</v>
      </c>
      <c r="AM540" s="15">
        <f t="shared" si="140"/>
        <v>4.1215189873417719</v>
      </c>
      <c r="AN540" s="15">
        <v>456.8</v>
      </c>
      <c r="AO540" s="15">
        <v>42749.600000000013</v>
      </c>
      <c r="AP540" s="3">
        <v>250</v>
      </c>
    </row>
    <row r="541" spans="1:42" ht="15.6" x14ac:dyDescent="0.3">
      <c r="A541" s="3">
        <v>95</v>
      </c>
      <c r="B541" s="3" t="s">
        <v>48</v>
      </c>
      <c r="C541" s="10">
        <v>3</v>
      </c>
      <c r="D541" s="11">
        <v>45433</v>
      </c>
      <c r="E541" s="22">
        <v>45184</v>
      </c>
      <c r="F541" s="28">
        <v>69</v>
      </c>
      <c r="G541" s="14" t="s">
        <v>80</v>
      </c>
      <c r="H541" s="3"/>
      <c r="I541" s="10" t="s">
        <v>43</v>
      </c>
      <c r="J541" s="15">
        <v>441912.21334714699</v>
      </c>
      <c r="K541" s="15">
        <v>5811253.8072504196</v>
      </c>
      <c r="L541" s="15">
        <v>1.2712699999999999</v>
      </c>
      <c r="M541" s="15">
        <v>5514.1665333333331</v>
      </c>
      <c r="N541" s="15">
        <f t="shared" si="141"/>
        <v>70.099944888306652</v>
      </c>
      <c r="O541" s="29">
        <v>0.10500000417232511</v>
      </c>
      <c r="P541" s="15">
        <v>80.183890000000005</v>
      </c>
      <c r="Q541" s="15">
        <v>14.966229999999999</v>
      </c>
      <c r="R541" s="15">
        <v>4.8498900000000003</v>
      </c>
      <c r="S541" s="15">
        <v>70.52</v>
      </c>
      <c r="T541" s="15">
        <v>135</v>
      </c>
      <c r="U541" s="15">
        <v>1.414E-2</v>
      </c>
      <c r="V541" s="15">
        <v>939</v>
      </c>
      <c r="W541" s="15">
        <v>1059</v>
      </c>
      <c r="X541" s="15">
        <v>1587</v>
      </c>
      <c r="Y541" s="15">
        <v>3230</v>
      </c>
      <c r="Z541" s="15">
        <f t="shared" si="127"/>
        <v>0.50617859640941942</v>
      </c>
      <c r="AA541" s="15">
        <f t="shared" si="128"/>
        <v>1.0123571928188388</v>
      </c>
      <c r="AB541" s="15">
        <f t="shared" si="129"/>
        <v>0.19954648526077098</v>
      </c>
      <c r="AC541" s="15">
        <f t="shared" si="130"/>
        <v>0.54953226193331739</v>
      </c>
      <c r="AD541" s="15">
        <f t="shared" si="131"/>
        <v>0.34108366203030932</v>
      </c>
      <c r="AE541" s="15">
        <f t="shared" si="132"/>
        <v>0.94021757960018004</v>
      </c>
      <c r="AF541" s="15">
        <f t="shared" si="133"/>
        <v>0.38307297738400559</v>
      </c>
      <c r="AG541" s="15">
        <f t="shared" si="134"/>
        <v>0.67210210822531735</v>
      </c>
      <c r="AH541" s="15">
        <f t="shared" si="135"/>
        <v>1.0352867044738501</v>
      </c>
      <c r="AI541" s="15">
        <f t="shared" si="136"/>
        <v>2.4398296059637912</v>
      </c>
      <c r="AJ541" s="15">
        <f t="shared" si="137"/>
        <v>1.0186707130051027</v>
      </c>
      <c r="AK541" s="15">
        <f t="shared" si="138"/>
        <v>0.59423848782557953</v>
      </c>
      <c r="AL541" s="15">
        <f t="shared" si="139"/>
        <v>2.0352867044738501</v>
      </c>
      <c r="AM541" s="15">
        <f t="shared" si="140"/>
        <v>3.0500472143531634</v>
      </c>
      <c r="AN541" s="15">
        <v>456.8</v>
      </c>
      <c r="AO541" s="15">
        <v>42749.600000000013</v>
      </c>
      <c r="AP541" s="3">
        <v>250</v>
      </c>
    </row>
    <row r="542" spans="1:42" ht="15.6" x14ac:dyDescent="0.3">
      <c r="A542" s="3">
        <v>115</v>
      </c>
      <c r="B542" s="3" t="s">
        <v>48</v>
      </c>
      <c r="C542" s="10">
        <v>3</v>
      </c>
      <c r="D542" s="11">
        <v>45433</v>
      </c>
      <c r="E542" s="22">
        <v>45184</v>
      </c>
      <c r="F542" s="28">
        <v>69</v>
      </c>
      <c r="G542" s="14" t="s">
        <v>80</v>
      </c>
      <c r="H542" s="3"/>
      <c r="I542" s="10" t="s">
        <v>43</v>
      </c>
      <c r="J542" s="15">
        <v>442183.39336127997</v>
      </c>
      <c r="K542" s="15">
        <v>5811284.3228061097</v>
      </c>
      <c r="L542" s="15">
        <v>0.83450999999999997</v>
      </c>
      <c r="M542" s="15">
        <v>9229.7741333333324</v>
      </c>
      <c r="N542" s="15">
        <f t="shared" si="141"/>
        <v>77.023388120079986</v>
      </c>
      <c r="O542" s="29">
        <v>0.13000001013278961</v>
      </c>
      <c r="P542" s="15">
        <v>80.599969999999999</v>
      </c>
      <c r="Q542" s="15">
        <v>14.69196</v>
      </c>
      <c r="R542" s="15">
        <v>4.7080700000000002</v>
      </c>
      <c r="S542" s="15">
        <v>67.8</v>
      </c>
      <c r="T542" s="15">
        <v>140.70799</v>
      </c>
      <c r="U542" s="15">
        <v>1.7760000000000001E-2</v>
      </c>
      <c r="V542" s="15">
        <v>794</v>
      </c>
      <c r="W542" s="15">
        <v>755</v>
      </c>
      <c r="X542" s="15">
        <v>1274</v>
      </c>
      <c r="Y542" s="15">
        <v>3669</v>
      </c>
      <c r="Z542" s="15">
        <f t="shared" si="127"/>
        <v>0.65867992766726946</v>
      </c>
      <c r="AA542" s="15">
        <f t="shared" si="128"/>
        <v>1.3173598553345389</v>
      </c>
      <c r="AB542" s="15">
        <f t="shared" si="129"/>
        <v>0.25579103006407095</v>
      </c>
      <c r="AC542" s="15">
        <f t="shared" si="130"/>
        <v>0.64418552543132424</v>
      </c>
      <c r="AD542" s="15">
        <f t="shared" si="131"/>
        <v>0.48452356868298602</v>
      </c>
      <c r="AE542" s="15">
        <f t="shared" si="132"/>
        <v>1.3288945640277272</v>
      </c>
      <c r="AF542" s="15">
        <f t="shared" si="133"/>
        <v>0.54136528028933095</v>
      </c>
      <c r="AG542" s="15">
        <f t="shared" si="134"/>
        <v>0.79419958481821595</v>
      </c>
      <c r="AH542" s="15">
        <f t="shared" si="135"/>
        <v>1.8799058084772371</v>
      </c>
      <c r="AI542" s="15">
        <f t="shared" si="136"/>
        <v>3.6209068010075569</v>
      </c>
      <c r="AJ542" s="15">
        <f t="shared" si="137"/>
        <v>1.5944412167502706</v>
      </c>
      <c r="AK542" s="15">
        <f t="shared" si="138"/>
        <v>0.95438916124988815</v>
      </c>
      <c r="AL542" s="15">
        <f t="shared" si="139"/>
        <v>2.8799058084772371</v>
      </c>
      <c r="AM542" s="15">
        <f t="shared" si="140"/>
        <v>4.8596026490066224</v>
      </c>
      <c r="AN542" s="15">
        <v>456.8</v>
      </c>
      <c r="AO542" s="15">
        <v>42749.599999999999</v>
      </c>
      <c r="AP542" s="3">
        <v>250</v>
      </c>
    </row>
    <row r="543" spans="1:42" ht="15.6" x14ac:dyDescent="0.3">
      <c r="A543" s="3" t="s">
        <v>49</v>
      </c>
      <c r="B543" s="3" t="s">
        <v>48</v>
      </c>
      <c r="C543" s="10">
        <v>3</v>
      </c>
      <c r="D543" s="11">
        <v>45433</v>
      </c>
      <c r="E543" s="22">
        <v>45184</v>
      </c>
      <c r="F543" s="28">
        <v>69</v>
      </c>
      <c r="G543" s="14" t="s">
        <v>80</v>
      </c>
      <c r="H543" s="3"/>
      <c r="I543" s="3" t="s">
        <v>45</v>
      </c>
      <c r="J543" s="15">
        <v>441861.515667981</v>
      </c>
      <c r="K543" s="15">
        <v>5810809.4440896204</v>
      </c>
      <c r="L543" s="15">
        <v>1.00362</v>
      </c>
      <c r="M543" s="15">
        <v>7854.3858666666674</v>
      </c>
      <c r="N543" s="15">
        <f t="shared" si="141"/>
        <v>78.828187435040007</v>
      </c>
      <c r="O543" s="29">
        <v>0.15700000524520871</v>
      </c>
      <c r="P543" s="15">
        <v>79.590159999999997</v>
      </c>
      <c r="Q543" s="15">
        <v>14.25075</v>
      </c>
      <c r="R543" s="15">
        <v>6.15909</v>
      </c>
      <c r="S543" s="15">
        <v>69.16</v>
      </c>
      <c r="T543" s="15">
        <v>37.402679999999997</v>
      </c>
      <c r="U543" s="15">
        <v>2.674E-2</v>
      </c>
      <c r="V543" s="15">
        <v>824</v>
      </c>
      <c r="W543" s="15">
        <v>816</v>
      </c>
      <c r="X543" s="15">
        <v>1283</v>
      </c>
      <c r="Y543" s="15">
        <v>3330</v>
      </c>
      <c r="Z543" s="15">
        <f t="shared" si="127"/>
        <v>0.60636758321273521</v>
      </c>
      <c r="AA543" s="15">
        <f t="shared" si="128"/>
        <v>1.2127351664254704</v>
      </c>
      <c r="AB543" s="15">
        <f t="shared" si="129"/>
        <v>0.22248689852310624</v>
      </c>
      <c r="AC543" s="15">
        <f t="shared" si="130"/>
        <v>0.60327395281656238</v>
      </c>
      <c r="AD543" s="15">
        <f t="shared" si="131"/>
        <v>0.44374593539995666</v>
      </c>
      <c r="AE543" s="15">
        <f t="shared" si="132"/>
        <v>1.1882255076190116</v>
      </c>
      <c r="AF543" s="15">
        <f t="shared" si="133"/>
        <v>0.49372889532079112</v>
      </c>
      <c r="AG543" s="15">
        <f t="shared" si="134"/>
        <v>0.75492717535507836</v>
      </c>
      <c r="AH543" s="15">
        <f t="shared" si="135"/>
        <v>1.5954793452844895</v>
      </c>
      <c r="AI543" s="15">
        <f t="shared" si="136"/>
        <v>3.04126213592233</v>
      </c>
      <c r="AJ543" s="15">
        <f t="shared" si="137"/>
        <v>1.3668018095231314</v>
      </c>
      <c r="AK543" s="15">
        <f t="shared" si="138"/>
        <v>0.84141991566908858</v>
      </c>
      <c r="AL543" s="15">
        <f t="shared" si="139"/>
        <v>2.5954793452844895</v>
      </c>
      <c r="AM543" s="15">
        <f t="shared" si="140"/>
        <v>4.0808823529411766</v>
      </c>
      <c r="AN543" s="15">
        <v>456.8</v>
      </c>
      <c r="AO543" s="15">
        <v>42749.599999999999</v>
      </c>
      <c r="AP543" s="3">
        <v>250</v>
      </c>
    </row>
    <row r="544" spans="1:42" ht="15.6" x14ac:dyDescent="0.3">
      <c r="A544" s="3" t="s">
        <v>50</v>
      </c>
      <c r="B544" s="3" t="s">
        <v>48</v>
      </c>
      <c r="C544" s="10">
        <v>3</v>
      </c>
      <c r="D544" s="11">
        <v>45433</v>
      </c>
      <c r="E544" s="22">
        <v>45184</v>
      </c>
      <c r="F544" s="28">
        <v>69</v>
      </c>
      <c r="G544" s="14" t="s">
        <v>80</v>
      </c>
      <c r="H544" s="3"/>
      <c r="I544" s="3" t="s">
        <v>47</v>
      </c>
      <c r="J544" s="15">
        <v>441896.01705376903</v>
      </c>
      <c r="K544" s="15">
        <v>5810820.2729736101</v>
      </c>
      <c r="L544" s="15">
        <v>0.84443999999999997</v>
      </c>
      <c r="M544" s="15">
        <v>8209.6115333333346</v>
      </c>
      <c r="N544" s="15">
        <f t="shared" si="141"/>
        <v>69.325243632080003</v>
      </c>
      <c r="O544" s="29">
        <v>0.14900000393390661</v>
      </c>
      <c r="P544" s="15">
        <v>81.044979999999995</v>
      </c>
      <c r="Q544" s="15">
        <v>13.434990000000001</v>
      </c>
      <c r="R544" s="15">
        <v>5.5200300000000002</v>
      </c>
      <c r="S544" s="15">
        <v>67.91</v>
      </c>
      <c r="T544" s="15">
        <v>94.402820000000006</v>
      </c>
      <c r="U544" s="15">
        <v>4.8849999999999998E-2</v>
      </c>
      <c r="V544" s="15">
        <v>805</v>
      </c>
      <c r="W544" s="15">
        <v>860</v>
      </c>
      <c r="X544" s="15">
        <v>1303</v>
      </c>
      <c r="Y544" s="15">
        <v>3127</v>
      </c>
      <c r="Z544" s="15">
        <f t="shared" si="127"/>
        <v>0.56859794331577629</v>
      </c>
      <c r="AA544" s="15">
        <f t="shared" si="128"/>
        <v>1.1371958866315526</v>
      </c>
      <c r="AB544" s="15">
        <f t="shared" si="129"/>
        <v>0.2048081368469718</v>
      </c>
      <c r="AC544" s="15">
        <f t="shared" si="130"/>
        <v>0.59053916581892163</v>
      </c>
      <c r="AD544" s="15">
        <f t="shared" si="131"/>
        <v>0.41173814898419864</v>
      </c>
      <c r="AE544" s="15">
        <f t="shared" si="132"/>
        <v>1.0915832049306626</v>
      </c>
      <c r="AF544" s="15">
        <f t="shared" si="133"/>
        <v>0.45748683220466518</v>
      </c>
      <c r="AG544" s="15">
        <f t="shared" si="134"/>
        <v>0.72494413173353678</v>
      </c>
      <c r="AH544" s="15">
        <f t="shared" si="135"/>
        <v>1.3998465080583271</v>
      </c>
      <c r="AI544" s="15">
        <f t="shared" si="136"/>
        <v>2.8844720496894412</v>
      </c>
      <c r="AJ544" s="15">
        <f t="shared" si="137"/>
        <v>1.2242755510898495</v>
      </c>
      <c r="AK544" s="15">
        <f t="shared" si="138"/>
        <v>0.75919049657508875</v>
      </c>
      <c r="AL544" s="15">
        <f t="shared" si="139"/>
        <v>2.3998465080583271</v>
      </c>
      <c r="AM544" s="15">
        <f t="shared" si="140"/>
        <v>3.636046511627907</v>
      </c>
      <c r="AN544" s="15">
        <v>456.8</v>
      </c>
      <c r="AO544" s="15">
        <v>42749.599999999999</v>
      </c>
      <c r="AP544" s="3">
        <v>250</v>
      </c>
    </row>
    <row r="545" spans="1:42" x14ac:dyDescent="0.3">
      <c r="A545" s="3">
        <v>13</v>
      </c>
      <c r="B545" s="10" t="s">
        <v>61</v>
      </c>
      <c r="C545" s="10">
        <v>2</v>
      </c>
      <c r="D545" s="11">
        <v>45446</v>
      </c>
      <c r="E545" s="22">
        <v>45238</v>
      </c>
      <c r="F545" s="13">
        <v>61</v>
      </c>
      <c r="G545" s="14" t="s">
        <v>80</v>
      </c>
      <c r="H545" s="3"/>
      <c r="I545" s="10" t="s">
        <v>43</v>
      </c>
      <c r="J545" s="15">
        <v>441222.82361587399</v>
      </c>
      <c r="K545" s="15">
        <v>5810962.0420432901</v>
      </c>
      <c r="L545" s="15">
        <v>1.6058600000000001</v>
      </c>
      <c r="M545" s="15">
        <v>6031.9642666666659</v>
      </c>
      <c r="N545" s="15">
        <f t="shared" si="141"/>
        <v>96.864901372693311</v>
      </c>
      <c r="O545" s="29">
        <v>0.23800000548362729</v>
      </c>
      <c r="P545" s="15">
        <v>72.768180000000001</v>
      </c>
      <c r="Q545" s="15">
        <v>19.65033</v>
      </c>
      <c r="R545" s="15">
        <v>7.5814899999999996</v>
      </c>
      <c r="S545" s="15">
        <v>78</v>
      </c>
      <c r="T545" s="15">
        <v>184.63495</v>
      </c>
      <c r="U545" s="15">
        <v>4.6359999999999998E-2</v>
      </c>
      <c r="V545" s="15">
        <v>584</v>
      </c>
      <c r="W545" s="15">
        <v>450</v>
      </c>
      <c r="X545" s="15">
        <v>1088</v>
      </c>
      <c r="Y545" s="15">
        <v>3807</v>
      </c>
      <c r="Z545" s="15">
        <f t="shared" si="127"/>
        <v>0.78858350951374212</v>
      </c>
      <c r="AA545" s="15">
        <f t="shared" si="128"/>
        <v>1.5771670190274842</v>
      </c>
      <c r="AB545" s="15">
        <f t="shared" si="129"/>
        <v>0.41482444733420026</v>
      </c>
      <c r="AC545" s="15">
        <f t="shared" si="130"/>
        <v>0.73400136643133684</v>
      </c>
      <c r="AD545" s="15">
        <f t="shared" si="131"/>
        <v>0.55546475995914202</v>
      </c>
      <c r="AE545" s="15">
        <f t="shared" si="132"/>
        <v>1.7169599018003274</v>
      </c>
      <c r="AF545" s="15">
        <f t="shared" si="133"/>
        <v>0.63871270848015038</v>
      </c>
      <c r="AG545" s="15">
        <f t="shared" si="134"/>
        <v>0.88178299950868677</v>
      </c>
      <c r="AH545" s="15">
        <f t="shared" si="135"/>
        <v>2.4990808823529411</v>
      </c>
      <c r="AI545" s="15">
        <f t="shared" si="136"/>
        <v>5.5188356164383565</v>
      </c>
      <c r="AJ545" s="15">
        <f t="shared" si="137"/>
        <v>2.4254552110835848</v>
      </c>
      <c r="AK545" s="15">
        <f t="shared" si="138"/>
        <v>1.1781983544525332</v>
      </c>
      <c r="AL545" s="15">
        <f t="shared" si="139"/>
        <v>3.4990808823529411</v>
      </c>
      <c r="AM545" s="15">
        <f t="shared" si="140"/>
        <v>8.4600000000000009</v>
      </c>
      <c r="AN545" s="15">
        <v>390.9</v>
      </c>
      <c r="AO545" s="15">
        <v>38994.050000000003</v>
      </c>
      <c r="AP545" s="3">
        <v>209</v>
      </c>
    </row>
    <row r="546" spans="1:42" x14ac:dyDescent="0.3">
      <c r="A546" s="3">
        <v>49</v>
      </c>
      <c r="B546" s="10" t="s">
        <v>61</v>
      </c>
      <c r="C546" s="10">
        <v>2</v>
      </c>
      <c r="D546" s="11">
        <v>45446</v>
      </c>
      <c r="E546" s="22">
        <v>45238</v>
      </c>
      <c r="F546" s="13">
        <v>61</v>
      </c>
      <c r="G546" s="14" t="s">
        <v>80</v>
      </c>
      <c r="H546" s="3"/>
      <c r="I546" s="10" t="s">
        <v>43</v>
      </c>
      <c r="J546" s="15">
        <v>441477.58519999997</v>
      </c>
      <c r="K546" s="15">
        <v>5811134.5290000001</v>
      </c>
      <c r="L546" s="15">
        <v>1.7054199999999999</v>
      </c>
      <c r="M546" s="15">
        <v>6062.0778</v>
      </c>
      <c r="N546" s="15">
        <f t="shared" si="141"/>
        <v>103.38388721675999</v>
      </c>
      <c r="O546" s="29">
        <v>0.18600000441074371</v>
      </c>
      <c r="P546" s="15">
        <v>70.793809999999993</v>
      </c>
      <c r="Q546" s="15">
        <v>20.834489999999999</v>
      </c>
      <c r="R546" s="15">
        <v>8.3717000000000006</v>
      </c>
      <c r="S546" s="15">
        <v>76.59</v>
      </c>
      <c r="T546" s="15">
        <v>150.52687</v>
      </c>
      <c r="U546" s="15">
        <v>3.3000000000000002E-2</v>
      </c>
      <c r="V546" s="15">
        <v>616</v>
      </c>
      <c r="W546" s="15">
        <v>502</v>
      </c>
      <c r="X546" s="15">
        <v>1014</v>
      </c>
      <c r="Y546" s="15">
        <v>3789</v>
      </c>
      <c r="Z546" s="15">
        <f t="shared" si="127"/>
        <v>0.76602190631554412</v>
      </c>
      <c r="AA546" s="15">
        <f t="shared" si="128"/>
        <v>1.5320438126310882</v>
      </c>
      <c r="AB546" s="15">
        <f t="shared" si="129"/>
        <v>0.33773087071240104</v>
      </c>
      <c r="AC546" s="15">
        <f t="shared" si="130"/>
        <v>0.72031782065834282</v>
      </c>
      <c r="AD546" s="15">
        <f t="shared" si="131"/>
        <v>0.57776389756402247</v>
      </c>
      <c r="AE546" s="15">
        <f t="shared" si="132"/>
        <v>1.6452110194602385</v>
      </c>
      <c r="AF546" s="15">
        <f t="shared" si="133"/>
        <v>0.64670240037287341</v>
      </c>
      <c r="AG546" s="15">
        <f t="shared" si="134"/>
        <v>0.86749604821125104</v>
      </c>
      <c r="AH546" s="15">
        <f t="shared" si="135"/>
        <v>2.7366863905325443</v>
      </c>
      <c r="AI546" s="15">
        <f t="shared" si="136"/>
        <v>5.1509740259740262</v>
      </c>
      <c r="AJ546" s="15">
        <f t="shared" si="137"/>
        <v>2.2395903536828228</v>
      </c>
      <c r="AK546" s="15">
        <f t="shared" si="138"/>
        <v>1.2574412890487172</v>
      </c>
      <c r="AL546" s="15">
        <f t="shared" si="139"/>
        <v>3.7366863905325443</v>
      </c>
      <c r="AM546" s="15">
        <f t="shared" si="140"/>
        <v>7.547808764940239</v>
      </c>
      <c r="AN546" s="15">
        <v>390.9</v>
      </c>
      <c r="AO546" s="15">
        <v>38994.050000000003</v>
      </c>
      <c r="AP546" s="3">
        <v>209</v>
      </c>
    </row>
    <row r="547" spans="1:42" x14ac:dyDescent="0.3">
      <c r="A547" s="3">
        <v>81</v>
      </c>
      <c r="B547" s="10" t="s">
        <v>61</v>
      </c>
      <c r="C547" s="10">
        <v>2</v>
      </c>
      <c r="D547" s="11">
        <v>45446</v>
      </c>
      <c r="E547" s="22">
        <v>45238</v>
      </c>
      <c r="F547" s="13">
        <v>61</v>
      </c>
      <c r="G547" s="14" t="s">
        <v>80</v>
      </c>
      <c r="H547" s="3"/>
      <c r="I547" s="10" t="s">
        <v>43</v>
      </c>
      <c r="J547" s="15">
        <v>441761.79300000001</v>
      </c>
      <c r="K547" s="15">
        <v>5811309.0599999996</v>
      </c>
      <c r="L547" s="15">
        <v>1.6564099999999999</v>
      </c>
      <c r="M547" s="15">
        <v>5501.0554000000002</v>
      </c>
      <c r="N547" s="15">
        <f t="shared" si="141"/>
        <v>91.12003175113999</v>
      </c>
      <c r="O547" s="29">
        <v>0.2170000076293945</v>
      </c>
      <c r="P547" s="15">
        <v>71.898300000000006</v>
      </c>
      <c r="Q547" s="15">
        <v>20.175249999999998</v>
      </c>
      <c r="R547" s="15">
        <v>7.92645</v>
      </c>
      <c r="S547" s="15">
        <v>74.05</v>
      </c>
      <c r="T547" s="15">
        <v>137.60094000000001</v>
      </c>
      <c r="U547" s="15">
        <v>3.891E-2</v>
      </c>
      <c r="V547" s="15">
        <v>603</v>
      </c>
      <c r="W547" s="15">
        <v>490</v>
      </c>
      <c r="X547" s="15">
        <v>1046</v>
      </c>
      <c r="Y547" s="15">
        <v>3682</v>
      </c>
      <c r="Z547" s="15">
        <f t="shared" si="127"/>
        <v>0.7651006711409396</v>
      </c>
      <c r="AA547" s="15">
        <f t="shared" si="128"/>
        <v>1.5302013422818792</v>
      </c>
      <c r="AB547" s="15">
        <f t="shared" si="129"/>
        <v>0.36197916666666669</v>
      </c>
      <c r="AC547" s="15">
        <f t="shared" si="130"/>
        <v>0.71855309218203034</v>
      </c>
      <c r="AD547" s="15">
        <f t="shared" si="131"/>
        <v>0.55752961082910324</v>
      </c>
      <c r="AE547" s="15">
        <f t="shared" si="132"/>
        <v>1.6423132331755506</v>
      </c>
      <c r="AF547" s="15">
        <f t="shared" si="133"/>
        <v>0.63183125599232981</v>
      </c>
      <c r="AG547" s="15">
        <f t="shared" si="134"/>
        <v>0.86690448382660179</v>
      </c>
      <c r="AH547" s="15">
        <f t="shared" si="135"/>
        <v>2.5200764818355639</v>
      </c>
      <c r="AI547" s="15">
        <f t="shared" si="136"/>
        <v>5.1061359867330021</v>
      </c>
      <c r="AJ547" s="15">
        <f t="shared" si="137"/>
        <v>2.2325062983122437</v>
      </c>
      <c r="AK547" s="15">
        <f t="shared" si="138"/>
        <v>1.1853342398569937</v>
      </c>
      <c r="AL547" s="15">
        <f t="shared" si="139"/>
        <v>3.5200764818355639</v>
      </c>
      <c r="AM547" s="15">
        <f t="shared" si="140"/>
        <v>7.5142857142857142</v>
      </c>
      <c r="AN547" s="15">
        <v>390.9</v>
      </c>
      <c r="AO547" s="15">
        <v>38994.050000000003</v>
      </c>
      <c r="AP547" s="3">
        <v>209</v>
      </c>
    </row>
    <row r="548" spans="1:42" x14ac:dyDescent="0.3">
      <c r="A548" s="3" t="s">
        <v>63</v>
      </c>
      <c r="B548" s="10" t="s">
        <v>61</v>
      </c>
      <c r="C548" s="10">
        <v>2</v>
      </c>
      <c r="D548" s="11">
        <v>45446</v>
      </c>
      <c r="E548" s="22">
        <v>45238</v>
      </c>
      <c r="F548" s="13">
        <v>61</v>
      </c>
      <c r="G548" s="14" t="s">
        <v>80</v>
      </c>
      <c r="H548" s="3"/>
      <c r="I548" s="3" t="s">
        <v>45</v>
      </c>
      <c r="J548" s="15">
        <v>442297.74540000001</v>
      </c>
      <c r="K548" s="15">
        <v>5810094.0729999999</v>
      </c>
      <c r="L548" s="15">
        <v>1.4255800000000001</v>
      </c>
      <c r="M548" s="15">
        <v>7301.2156666666669</v>
      </c>
      <c r="N548" s="15">
        <f t="shared" si="141"/>
        <v>104.08467030086668</v>
      </c>
      <c r="O548" s="29">
        <v>0.26800000667572021</v>
      </c>
      <c r="P548" s="15">
        <v>68.150700000000001</v>
      </c>
      <c r="Q548" s="15">
        <v>24.601320000000001</v>
      </c>
      <c r="R548" s="15">
        <v>7.2479800000000001</v>
      </c>
      <c r="S548" s="15">
        <v>66.709999999999994</v>
      </c>
      <c r="T548" s="15">
        <v>330.52435000000003</v>
      </c>
      <c r="U548" s="15">
        <v>3.3009999999999998E-2</v>
      </c>
      <c r="V548" s="15">
        <v>510</v>
      </c>
      <c r="W548" s="15">
        <v>372</v>
      </c>
      <c r="X548" s="15">
        <v>949</v>
      </c>
      <c r="Y548" s="15">
        <v>4130</v>
      </c>
      <c r="Z548" s="15">
        <f t="shared" si="127"/>
        <v>0.83474011550422034</v>
      </c>
      <c r="AA548" s="15">
        <f t="shared" si="128"/>
        <v>1.6694802310084407</v>
      </c>
      <c r="AB548" s="15">
        <f t="shared" si="129"/>
        <v>0.43679031037093113</v>
      </c>
      <c r="AC548" s="15">
        <f t="shared" si="130"/>
        <v>0.78017241379310343</v>
      </c>
      <c r="AD548" s="15">
        <f t="shared" si="131"/>
        <v>0.62630439062807641</v>
      </c>
      <c r="AE548" s="15">
        <f t="shared" si="132"/>
        <v>1.8700983319399658</v>
      </c>
      <c r="AF548" s="15">
        <f t="shared" si="133"/>
        <v>0.70657485561972455</v>
      </c>
      <c r="AG548" s="15">
        <f t="shared" si="134"/>
        <v>0.90991743732502073</v>
      </c>
      <c r="AH548" s="15">
        <f t="shared" si="135"/>
        <v>3.3519494204425708</v>
      </c>
      <c r="AI548" s="15">
        <f t="shared" si="136"/>
        <v>7.0980392156862742</v>
      </c>
      <c r="AJ548" s="15">
        <f t="shared" si="137"/>
        <v>2.9039060430093064</v>
      </c>
      <c r="AK548" s="15">
        <f t="shared" si="138"/>
        <v>1.4489101556640487</v>
      </c>
      <c r="AL548" s="15">
        <f t="shared" si="139"/>
        <v>4.3519494204425708</v>
      </c>
      <c r="AM548" s="15">
        <f t="shared" si="140"/>
        <v>11.102150537634408</v>
      </c>
      <c r="AN548" s="15">
        <v>390.9</v>
      </c>
      <c r="AO548" s="15">
        <v>38994.050000000003</v>
      </c>
      <c r="AP548" s="3">
        <v>209</v>
      </c>
    </row>
    <row r="549" spans="1:42" x14ac:dyDescent="0.3">
      <c r="A549" s="3" t="s">
        <v>64</v>
      </c>
      <c r="B549" s="10" t="s">
        <v>61</v>
      </c>
      <c r="C549" s="10">
        <v>2</v>
      </c>
      <c r="D549" s="11">
        <v>45446</v>
      </c>
      <c r="E549" s="22">
        <v>45238</v>
      </c>
      <c r="F549" s="13">
        <v>61</v>
      </c>
      <c r="G549" s="14" t="s">
        <v>80</v>
      </c>
      <c r="H549" s="3"/>
      <c r="I549" s="3" t="s">
        <v>47</v>
      </c>
      <c r="J549" s="15">
        <v>442329.72110000002</v>
      </c>
      <c r="K549" s="15">
        <v>5810076.29</v>
      </c>
      <c r="L549" s="15">
        <v>1.4949699999999999</v>
      </c>
      <c r="M549" s="15">
        <v>6221.663466666666</v>
      </c>
      <c r="N549" s="15">
        <f t="shared" si="141"/>
        <v>93.012002327626661</v>
      </c>
      <c r="O549" s="29">
        <v>0.26600000262260443</v>
      </c>
      <c r="P549" s="15">
        <v>67.562979999999996</v>
      </c>
      <c r="Q549" s="15">
        <v>24.436910000000001</v>
      </c>
      <c r="R549" s="15">
        <v>8.0001099999999994</v>
      </c>
      <c r="S549" s="15">
        <v>66.900000000000006</v>
      </c>
      <c r="T549" s="15">
        <v>195.6438</v>
      </c>
      <c r="U549" s="15">
        <v>3.243E-2</v>
      </c>
      <c r="V549" s="15">
        <v>568</v>
      </c>
      <c r="W549" s="15">
        <v>412</v>
      </c>
      <c r="X549" s="15">
        <v>969</v>
      </c>
      <c r="Y549" s="15">
        <v>4220</v>
      </c>
      <c r="Z549" s="15">
        <f t="shared" si="127"/>
        <v>0.82210708117443865</v>
      </c>
      <c r="AA549" s="15">
        <f t="shared" si="128"/>
        <v>1.6442141623488773</v>
      </c>
      <c r="AB549" s="15">
        <f t="shared" si="129"/>
        <v>0.40333091962346124</v>
      </c>
      <c r="AC549" s="15">
        <f t="shared" si="130"/>
        <v>0.76274018379281538</v>
      </c>
      <c r="AD549" s="15">
        <f t="shared" si="131"/>
        <v>0.62651763345538636</v>
      </c>
      <c r="AE549" s="15">
        <f t="shared" si="132"/>
        <v>1.8273254251602746</v>
      </c>
      <c r="AF549" s="15">
        <f t="shared" si="133"/>
        <v>0.70185664939550951</v>
      </c>
      <c r="AG549" s="15">
        <f t="shared" si="134"/>
        <v>0.90235922902229504</v>
      </c>
      <c r="AH549" s="15">
        <f t="shared" si="135"/>
        <v>3.3550051599587203</v>
      </c>
      <c r="AI549" s="15">
        <f t="shared" si="136"/>
        <v>6.429577464788732</v>
      </c>
      <c r="AJ549" s="15">
        <f t="shared" si="137"/>
        <v>2.7565384605067758</v>
      </c>
      <c r="AK549" s="15">
        <f t="shared" si="138"/>
        <v>1.4498171929757031</v>
      </c>
      <c r="AL549" s="15">
        <f t="shared" si="139"/>
        <v>4.3550051599587203</v>
      </c>
      <c r="AM549" s="15">
        <f t="shared" si="140"/>
        <v>10.242718446601941</v>
      </c>
      <c r="AN549" s="15">
        <v>390.9</v>
      </c>
      <c r="AO549" s="15">
        <v>38994.050000000003</v>
      </c>
      <c r="AP549" s="3">
        <v>209</v>
      </c>
    </row>
    <row r="550" spans="1:42" x14ac:dyDescent="0.3">
      <c r="A550" s="3">
        <v>51</v>
      </c>
      <c r="B550" s="3" t="s">
        <v>69</v>
      </c>
      <c r="C550" s="10">
        <v>5</v>
      </c>
      <c r="D550" s="11">
        <v>45446</v>
      </c>
      <c r="E550" s="22">
        <v>45414</v>
      </c>
      <c r="F550" s="13">
        <v>25</v>
      </c>
      <c r="G550" s="14" t="s">
        <v>80</v>
      </c>
      <c r="H550" s="3"/>
      <c r="I550" s="10" t="s">
        <v>43</v>
      </c>
      <c r="J550" s="15">
        <v>441508.58543583099</v>
      </c>
      <c r="K550" s="15">
        <v>5810994.02811509</v>
      </c>
      <c r="L550" s="15">
        <v>4.3271900000000008</v>
      </c>
      <c r="M550" s="15">
        <v>383.34652380952377</v>
      </c>
      <c r="N550" s="15">
        <f t="shared" si="141"/>
        <v>16.588132443633334</v>
      </c>
      <c r="O550" s="29">
        <v>0.1190000027418137</v>
      </c>
      <c r="P550" s="15">
        <v>83.669470000000004</v>
      </c>
      <c r="Q550" s="15">
        <v>12.628729999999999</v>
      </c>
      <c r="R550" s="15">
        <v>3.7018</v>
      </c>
      <c r="S550" s="15">
        <v>72.58</v>
      </c>
      <c r="T550" s="15">
        <v>89.989069999999998</v>
      </c>
      <c r="U550" s="15">
        <v>1.9990000000000001E-2</v>
      </c>
      <c r="V550" s="15">
        <v>1092</v>
      </c>
      <c r="W550" s="15">
        <v>1208</v>
      </c>
      <c r="X550" s="15">
        <v>1868</v>
      </c>
      <c r="Y550" s="15">
        <v>3685</v>
      </c>
      <c r="Z550" s="15">
        <f t="shared" si="127"/>
        <v>0.50623339464541184</v>
      </c>
      <c r="AA550" s="15">
        <f t="shared" si="128"/>
        <v>1.0124667892908237</v>
      </c>
      <c r="AB550" s="15">
        <f t="shared" si="129"/>
        <v>0.21456436931079323</v>
      </c>
      <c r="AC550" s="15">
        <f t="shared" si="130"/>
        <v>0.54280929453631988</v>
      </c>
      <c r="AD550" s="15">
        <f t="shared" si="131"/>
        <v>0.32721051683774538</v>
      </c>
      <c r="AE550" s="15">
        <f t="shared" si="132"/>
        <v>0.94036627589139288</v>
      </c>
      <c r="AF550" s="15">
        <f t="shared" si="133"/>
        <v>0.37134682199059882</v>
      </c>
      <c r="AG550" s="15">
        <f t="shared" si="134"/>
        <v>0.67215463191541858</v>
      </c>
      <c r="AH550" s="15">
        <f t="shared" si="135"/>
        <v>0.97269807280513909</v>
      </c>
      <c r="AI550" s="15">
        <f t="shared" si="136"/>
        <v>2.3745421245421245</v>
      </c>
      <c r="AJ550" s="15">
        <f t="shared" si="137"/>
        <v>1.0188375235781699</v>
      </c>
      <c r="AK550" s="15">
        <f t="shared" si="138"/>
        <v>0.56416047285293602</v>
      </c>
      <c r="AL550" s="15">
        <f t="shared" si="139"/>
        <v>1.9726980728051391</v>
      </c>
      <c r="AM550" s="15">
        <f t="shared" si="140"/>
        <v>3.0504966887417218</v>
      </c>
      <c r="AN550" s="15">
        <v>67.199999999999989</v>
      </c>
      <c r="AO550" s="15">
        <v>13237.5</v>
      </c>
      <c r="AP550" s="3">
        <v>33</v>
      </c>
    </row>
    <row r="551" spans="1:42" x14ac:dyDescent="0.3">
      <c r="A551" s="3">
        <v>102</v>
      </c>
      <c r="B551" s="3" t="s">
        <v>69</v>
      </c>
      <c r="C551" s="10">
        <v>5</v>
      </c>
      <c r="D551" s="11">
        <v>45446</v>
      </c>
      <c r="E551" s="22">
        <v>45414</v>
      </c>
      <c r="F551" s="13">
        <v>25</v>
      </c>
      <c r="G551" s="14" t="s">
        <v>80</v>
      </c>
      <c r="H551" s="3"/>
      <c r="I551" s="10" t="s">
        <v>43</v>
      </c>
      <c r="J551" s="15">
        <v>441997.35258285102</v>
      </c>
      <c r="K551" s="15">
        <v>5811191.4114997797</v>
      </c>
      <c r="L551" s="15">
        <v>4.1417100000000007</v>
      </c>
      <c r="M551" s="15">
        <v>299.23020000000002</v>
      </c>
      <c r="N551" s="15">
        <f t="shared" si="141"/>
        <v>12.393247116420003</v>
      </c>
      <c r="O551" s="29">
        <v>0.1120000034570694</v>
      </c>
      <c r="P551" s="15">
        <v>80.695080000000004</v>
      </c>
      <c r="Q551" s="15">
        <v>14.62908</v>
      </c>
      <c r="R551" s="15">
        <v>4.6758300000000004</v>
      </c>
      <c r="S551" s="15">
        <v>69.2</v>
      </c>
      <c r="T551" s="15">
        <v>142.76819</v>
      </c>
      <c r="U551" s="15">
        <v>3.9230000000000001E-2</v>
      </c>
      <c r="V551" s="15">
        <v>1165</v>
      </c>
      <c r="W551" s="15">
        <v>1404</v>
      </c>
      <c r="X551" s="15">
        <v>1936</v>
      </c>
      <c r="Y551" s="15">
        <v>3332</v>
      </c>
      <c r="Z551" s="15">
        <f t="shared" si="127"/>
        <v>0.40709459459459457</v>
      </c>
      <c r="AA551" s="15">
        <f t="shared" si="128"/>
        <v>0.81418918918918914</v>
      </c>
      <c r="AB551" s="15">
        <f t="shared" si="129"/>
        <v>0.15928143712574849</v>
      </c>
      <c r="AC551" s="15">
        <f t="shared" si="130"/>
        <v>0.48187680676006228</v>
      </c>
      <c r="AD551" s="15">
        <f t="shared" si="131"/>
        <v>0.26499620349278663</v>
      </c>
      <c r="AE551" s="15">
        <f t="shared" si="132"/>
        <v>0.71912392206009601</v>
      </c>
      <c r="AF551" s="15">
        <f t="shared" si="133"/>
        <v>0.29476351351351349</v>
      </c>
      <c r="AG551" s="15">
        <f t="shared" si="134"/>
        <v>0.57859486451889097</v>
      </c>
      <c r="AH551" s="15">
        <f t="shared" si="135"/>
        <v>0.72107438016528924</v>
      </c>
      <c r="AI551" s="15">
        <f t="shared" si="136"/>
        <v>1.8600858369098714</v>
      </c>
      <c r="AJ551" s="15">
        <f t="shared" si="137"/>
        <v>0.74768321101264812</v>
      </c>
      <c r="AK551" s="15">
        <f t="shared" si="138"/>
        <v>0.43712924081982435</v>
      </c>
      <c r="AL551" s="15">
        <f t="shared" si="139"/>
        <v>1.7210743801652892</v>
      </c>
      <c r="AM551" s="15">
        <f t="shared" si="140"/>
        <v>2.3732193732193734</v>
      </c>
      <c r="AN551" s="15">
        <v>67.199999999999989</v>
      </c>
      <c r="AO551" s="15">
        <v>13237.5</v>
      </c>
      <c r="AP551" s="3">
        <v>33</v>
      </c>
    </row>
    <row r="552" spans="1:42" x14ac:dyDescent="0.3">
      <c r="A552" s="3">
        <v>114</v>
      </c>
      <c r="B552" s="3" t="s">
        <v>69</v>
      </c>
      <c r="C552" s="10">
        <v>5</v>
      </c>
      <c r="D552" s="11">
        <v>45446</v>
      </c>
      <c r="E552" s="22">
        <v>45414</v>
      </c>
      <c r="F552" s="13">
        <v>25</v>
      </c>
      <c r="G552" s="14" t="s">
        <v>80</v>
      </c>
      <c r="H552" s="3"/>
      <c r="I552" s="10" t="s">
        <v>43</v>
      </c>
      <c r="J552" s="15">
        <v>442176.95178529201</v>
      </c>
      <c r="K552" s="15">
        <v>5811355.5644087801</v>
      </c>
      <c r="L552" s="15">
        <v>4.5260400000000001</v>
      </c>
      <c r="M552" s="15">
        <v>376.00659999999988</v>
      </c>
      <c r="N552" s="15">
        <f t="shared" si="141"/>
        <v>17.018209118639994</v>
      </c>
      <c r="O552" s="29">
        <v>0.1120000034570694</v>
      </c>
      <c r="P552" s="15">
        <v>79.886799999999994</v>
      </c>
      <c r="Q552" s="15">
        <v>15.161289999999999</v>
      </c>
      <c r="R552" s="15">
        <v>4.9519200000000003</v>
      </c>
      <c r="S552" s="15">
        <v>70.069999999999993</v>
      </c>
      <c r="T552" s="15">
        <v>133.15056999999999</v>
      </c>
      <c r="U552" s="15">
        <v>5.4760000000000003E-2</v>
      </c>
      <c r="V552" s="15">
        <v>402</v>
      </c>
      <c r="W552" s="15">
        <v>423</v>
      </c>
      <c r="X552" s="15">
        <v>582</v>
      </c>
      <c r="Y552" s="15">
        <v>1078</v>
      </c>
      <c r="Z552" s="15">
        <f t="shared" si="127"/>
        <v>0.43637574950033309</v>
      </c>
      <c r="AA552" s="15">
        <f t="shared" si="128"/>
        <v>0.87275149900066618</v>
      </c>
      <c r="AB552" s="15">
        <f t="shared" si="129"/>
        <v>0.15820895522388059</v>
      </c>
      <c r="AC552" s="15">
        <f t="shared" si="130"/>
        <v>0.45675675675675675</v>
      </c>
      <c r="AD552" s="15">
        <f t="shared" si="131"/>
        <v>0.29879518072289157</v>
      </c>
      <c r="AE552" s="15">
        <f t="shared" si="132"/>
        <v>0.7819214974692007</v>
      </c>
      <c r="AF552" s="15">
        <f t="shared" si="133"/>
        <v>0.33044636908727515</v>
      </c>
      <c r="AG552" s="15">
        <f t="shared" si="134"/>
        <v>0.6074960832133911</v>
      </c>
      <c r="AH552" s="15">
        <f t="shared" si="135"/>
        <v>0.8522336769759451</v>
      </c>
      <c r="AI552" s="15">
        <f t="shared" si="136"/>
        <v>1.6815920398009951</v>
      </c>
      <c r="AJ552" s="15">
        <f t="shared" si="137"/>
        <v>0.82201694506459477</v>
      </c>
      <c r="AK552" s="15">
        <f t="shared" si="138"/>
        <v>0.50462195307988922</v>
      </c>
      <c r="AL552" s="15">
        <f t="shared" si="139"/>
        <v>1.8522336769759451</v>
      </c>
      <c r="AM552" s="15">
        <f t="shared" si="140"/>
        <v>2.5484633569739952</v>
      </c>
      <c r="AN552" s="15">
        <v>67.2</v>
      </c>
      <c r="AO552" s="15">
        <v>13237.5</v>
      </c>
      <c r="AP552" s="3">
        <v>33</v>
      </c>
    </row>
    <row r="553" spans="1:42" x14ac:dyDescent="0.3">
      <c r="A553" s="3" t="s">
        <v>71</v>
      </c>
      <c r="B553" s="3" t="s">
        <v>69</v>
      </c>
      <c r="C553" s="10">
        <v>5</v>
      </c>
      <c r="D553" s="11">
        <v>45446</v>
      </c>
      <c r="E553" s="22">
        <v>45414</v>
      </c>
      <c r="F553" s="13">
        <v>25</v>
      </c>
      <c r="G553" s="14" t="s">
        <v>80</v>
      </c>
      <c r="H553" s="3"/>
      <c r="I553" s="3" t="s">
        <v>45</v>
      </c>
      <c r="J553" s="15">
        <v>442996.75720257801</v>
      </c>
      <c r="K553" s="15">
        <v>5810206.1103072101</v>
      </c>
      <c r="L553" s="15">
        <v>4.1443899999999996</v>
      </c>
      <c r="M553" s="15">
        <v>545.02680000000009</v>
      </c>
      <c r="N553" s="15">
        <f t="shared" si="141"/>
        <v>22.588036196520004</v>
      </c>
      <c r="O553" s="29">
        <v>0.13199999928474429</v>
      </c>
      <c r="P553" s="15">
        <v>74.136560000000003</v>
      </c>
      <c r="Q553" s="15">
        <v>21.644439999999999</v>
      </c>
      <c r="R553" s="15">
        <v>4.2190000000000003</v>
      </c>
      <c r="S553" s="15">
        <v>58.48</v>
      </c>
      <c r="T553" s="15">
        <v>127.87430999999999</v>
      </c>
      <c r="U553" s="15">
        <v>1.4250000000000001E-2</v>
      </c>
      <c r="V553" s="26">
        <v>1250</v>
      </c>
      <c r="W553" s="26">
        <v>1046</v>
      </c>
      <c r="X553" s="26">
        <v>1961</v>
      </c>
      <c r="Y553" s="26">
        <v>4534</v>
      </c>
      <c r="Z553" s="15">
        <f t="shared" si="127"/>
        <v>0.62508960573476702</v>
      </c>
      <c r="AA553" s="15">
        <f t="shared" si="128"/>
        <v>1.250179211469534</v>
      </c>
      <c r="AB553" s="15">
        <f t="shared" si="129"/>
        <v>0.304289990023279</v>
      </c>
      <c r="AC553" s="15">
        <f t="shared" si="130"/>
        <v>0.56777316735822958</v>
      </c>
      <c r="AD553" s="15">
        <f t="shared" si="131"/>
        <v>0.39615088529638182</v>
      </c>
      <c r="AE553" s="15">
        <f t="shared" si="132"/>
        <v>1.2376870014477532</v>
      </c>
      <c r="AF553" s="15">
        <f t="shared" si="133"/>
        <v>0.46111111111111114</v>
      </c>
      <c r="AG553" s="15">
        <f t="shared" si="134"/>
        <v>0.76927905946286046</v>
      </c>
      <c r="AH553" s="15">
        <f t="shared" si="135"/>
        <v>1.3120856705762365</v>
      </c>
      <c r="AI553" s="15">
        <f t="shared" si="136"/>
        <v>2.6272000000000002</v>
      </c>
      <c r="AJ553" s="15">
        <f t="shared" si="137"/>
        <v>1.4437551105098121</v>
      </c>
      <c r="AK553" s="15">
        <f t="shared" si="138"/>
        <v>0.72096040112025073</v>
      </c>
      <c r="AL553" s="15">
        <f t="shared" si="139"/>
        <v>2.3120856705762365</v>
      </c>
      <c r="AM553" s="15">
        <f t="shared" si="140"/>
        <v>4.3346080305927339</v>
      </c>
      <c r="AN553" s="15">
        <v>67.2</v>
      </c>
      <c r="AO553" s="15">
        <v>13237.5</v>
      </c>
      <c r="AP553" s="3">
        <v>33</v>
      </c>
    </row>
    <row r="554" spans="1:42" x14ac:dyDescent="0.3">
      <c r="A554" s="3" t="s">
        <v>72</v>
      </c>
      <c r="B554" s="3" t="s">
        <v>69</v>
      </c>
      <c r="C554" s="10">
        <v>5</v>
      </c>
      <c r="D554" s="11">
        <v>45446</v>
      </c>
      <c r="E554" s="22">
        <v>45414</v>
      </c>
      <c r="F554" s="13">
        <v>25</v>
      </c>
      <c r="G554" s="14" t="s">
        <v>80</v>
      </c>
      <c r="H554" s="3"/>
      <c r="I554" s="3" t="s">
        <v>47</v>
      </c>
      <c r="J554" s="15">
        <v>443013.28731936601</v>
      </c>
      <c r="K554" s="15">
        <v>5810237.1640092796</v>
      </c>
      <c r="L554" s="15">
        <v>4.4877000000000002</v>
      </c>
      <c r="M554" s="15">
        <v>474.41256666666669</v>
      </c>
      <c r="N554" s="15">
        <f t="shared" ref="N554:N564" si="142">(L554/100)*M554</f>
        <v>21.290212754300001</v>
      </c>
      <c r="O554" s="29">
        <v>0.12700000405311579</v>
      </c>
      <c r="P554" s="15">
        <v>74.054280000000006</v>
      </c>
      <c r="Q554" s="15">
        <v>21.75311</v>
      </c>
      <c r="R554" s="15">
        <v>4.1926100000000002</v>
      </c>
      <c r="S554" s="15">
        <v>58.75</v>
      </c>
      <c r="T554" s="15">
        <v>198.43494999999999</v>
      </c>
      <c r="U554" s="15">
        <v>1.1860000000000001E-2</v>
      </c>
      <c r="V554" s="26">
        <v>1042</v>
      </c>
      <c r="W554" s="26">
        <v>971.00000000000011</v>
      </c>
      <c r="X554" s="26">
        <v>1731</v>
      </c>
      <c r="Y554" s="26">
        <v>3992</v>
      </c>
      <c r="Z554" s="15">
        <f t="shared" si="127"/>
        <v>0.60870441265363695</v>
      </c>
      <c r="AA554" s="15">
        <f t="shared" si="128"/>
        <v>1.2174088253072739</v>
      </c>
      <c r="AB554" s="15">
        <f t="shared" si="129"/>
        <v>0.28127313101406359</v>
      </c>
      <c r="AC554" s="15">
        <f t="shared" si="130"/>
        <v>0.58601509733810087</v>
      </c>
      <c r="AD554" s="15">
        <f t="shared" si="131"/>
        <v>0.39507251441551633</v>
      </c>
      <c r="AE554" s="15">
        <f t="shared" si="132"/>
        <v>1.1943732801973623</v>
      </c>
      <c r="AF554" s="15">
        <f t="shared" si="133"/>
        <v>0.45557122708039494</v>
      </c>
      <c r="AG554" s="15">
        <f t="shared" si="134"/>
        <v>0.75674047039956349</v>
      </c>
      <c r="AH554" s="15">
        <f t="shared" si="135"/>
        <v>1.3061813980358172</v>
      </c>
      <c r="AI554" s="15">
        <f t="shared" si="136"/>
        <v>2.8310940499040309</v>
      </c>
      <c r="AJ554" s="15">
        <f t="shared" si="137"/>
        <v>1.3761601343493557</v>
      </c>
      <c r="AK554" s="15">
        <f t="shared" si="138"/>
        <v>0.71835671445653282</v>
      </c>
      <c r="AL554" s="15">
        <f t="shared" si="139"/>
        <v>2.3061813980358172</v>
      </c>
      <c r="AM554" s="15">
        <f t="shared" si="140"/>
        <v>4.1112255406797109</v>
      </c>
      <c r="AN554" s="15">
        <v>67.2</v>
      </c>
      <c r="AO554" s="15">
        <v>13237.5</v>
      </c>
      <c r="AP554" s="3">
        <v>33</v>
      </c>
    </row>
    <row r="555" spans="1:42" x14ac:dyDescent="0.3">
      <c r="A555" s="3">
        <v>51</v>
      </c>
      <c r="B555" s="3" t="s">
        <v>69</v>
      </c>
      <c r="C555" s="10">
        <v>5</v>
      </c>
      <c r="D555" s="11">
        <v>45460</v>
      </c>
      <c r="E555" s="22">
        <v>45414</v>
      </c>
      <c r="F555" s="13">
        <v>51</v>
      </c>
      <c r="G555" s="14" t="s">
        <v>80</v>
      </c>
      <c r="H555" s="3"/>
      <c r="I555" s="10" t="s">
        <v>43</v>
      </c>
      <c r="J555" s="15">
        <v>441499.13506129402</v>
      </c>
      <c r="K555" s="15">
        <v>5810992.7902653702</v>
      </c>
      <c r="L555" s="15">
        <v>2.34659</v>
      </c>
      <c r="M555" s="15">
        <v>1774.885</v>
      </c>
      <c r="N555" s="15">
        <f t="shared" si="142"/>
        <v>41.649273921499997</v>
      </c>
      <c r="O555" s="29">
        <v>0.12300000339746479</v>
      </c>
      <c r="P555" s="15">
        <v>84.425290000000004</v>
      </c>
      <c r="Q555" s="15">
        <v>12.109540000000001</v>
      </c>
      <c r="R555" s="15">
        <v>3.4651700000000001</v>
      </c>
      <c r="S555" s="15">
        <v>72.69</v>
      </c>
      <c r="T555" s="15">
        <v>85.596149999999994</v>
      </c>
      <c r="U555" s="15">
        <v>1.6289999999999999E-2</v>
      </c>
      <c r="V555" s="26">
        <v>1694</v>
      </c>
      <c r="W555" s="26">
        <v>1450</v>
      </c>
      <c r="X555" s="26">
        <v>2144</v>
      </c>
      <c r="Y555" s="26">
        <v>4635</v>
      </c>
      <c r="Z555" s="15">
        <f t="shared" si="127"/>
        <v>0.52341824157764993</v>
      </c>
      <c r="AA555" s="15">
        <f t="shared" si="128"/>
        <v>1.0468364831552999</v>
      </c>
      <c r="AB555" s="15">
        <f t="shared" si="129"/>
        <v>0.1930996104618809</v>
      </c>
      <c r="AC555" s="15">
        <f t="shared" si="130"/>
        <v>0.4646863643545584</v>
      </c>
      <c r="AD555" s="15">
        <f t="shared" si="131"/>
        <v>0.36745832718690075</v>
      </c>
      <c r="AE555" s="15">
        <f t="shared" si="132"/>
        <v>0.98108674223755554</v>
      </c>
      <c r="AF555" s="15">
        <f t="shared" si="133"/>
        <v>0.40936729663105997</v>
      </c>
      <c r="AG555" s="15">
        <f t="shared" si="134"/>
        <v>0.68713970024418813</v>
      </c>
      <c r="AH555" s="15">
        <f t="shared" si="135"/>
        <v>1.1618470149253732</v>
      </c>
      <c r="AI555" s="15">
        <f t="shared" si="136"/>
        <v>1.7361275088547816</v>
      </c>
      <c r="AJ555" s="15">
        <f t="shared" si="137"/>
        <v>1.072247751679914</v>
      </c>
      <c r="AK555" s="15">
        <f t="shared" si="138"/>
        <v>0.65339908214778786</v>
      </c>
      <c r="AL555" s="15">
        <f t="shared" si="139"/>
        <v>2.1618470149253732</v>
      </c>
      <c r="AM555" s="15">
        <f t="shared" si="140"/>
        <v>3.1965517241379309</v>
      </c>
      <c r="AN555" s="15">
        <v>80.199999999999989</v>
      </c>
      <c r="AO555" s="15">
        <v>18887.2</v>
      </c>
      <c r="AP555" s="3">
        <v>47</v>
      </c>
    </row>
    <row r="556" spans="1:42" x14ac:dyDescent="0.3">
      <c r="A556" s="3">
        <v>102</v>
      </c>
      <c r="B556" s="3" t="s">
        <v>69</v>
      </c>
      <c r="C556" s="10">
        <v>5</v>
      </c>
      <c r="D556" s="11">
        <v>45460</v>
      </c>
      <c r="E556" s="22">
        <v>45414</v>
      </c>
      <c r="F556" s="13">
        <v>51</v>
      </c>
      <c r="G556" s="14" t="s">
        <v>80</v>
      </c>
      <c r="H556" s="3"/>
      <c r="I556" s="10" t="s">
        <v>43</v>
      </c>
      <c r="J556" s="15">
        <v>441995.54387217102</v>
      </c>
      <c r="K556" s="15">
        <v>5811191.3055264903</v>
      </c>
      <c r="L556" s="15">
        <v>2.8702700000000001</v>
      </c>
      <c r="M556" s="15">
        <v>1278.2983333333329</v>
      </c>
      <c r="N556" s="15">
        <f t="shared" si="142"/>
        <v>36.690613572166654</v>
      </c>
      <c r="O556" s="29">
        <v>8.9000001549720764E-2</v>
      </c>
      <c r="P556" s="15">
        <v>80.570490000000007</v>
      </c>
      <c r="Q556" s="15">
        <v>14.71143</v>
      </c>
      <c r="R556" s="15">
        <v>4.7180799999999996</v>
      </c>
      <c r="S556" s="15">
        <v>69.25</v>
      </c>
      <c r="T556" s="15">
        <v>135</v>
      </c>
      <c r="U556" s="15">
        <v>4.4159999999999998E-2</v>
      </c>
      <c r="V556" s="26">
        <v>1396</v>
      </c>
      <c r="W556" s="26">
        <v>1196</v>
      </c>
      <c r="X556" s="26">
        <v>1968</v>
      </c>
      <c r="Y556" s="26">
        <v>4494</v>
      </c>
      <c r="Z556" s="15">
        <f t="shared" si="127"/>
        <v>0.57961335676625658</v>
      </c>
      <c r="AA556" s="15">
        <f t="shared" si="128"/>
        <v>1.1592267135325132</v>
      </c>
      <c r="AB556" s="15">
        <f t="shared" si="129"/>
        <v>0.24399494310998734</v>
      </c>
      <c r="AC556" s="15">
        <f t="shared" si="130"/>
        <v>0.52597623089983025</v>
      </c>
      <c r="AD556" s="15">
        <f t="shared" si="131"/>
        <v>0.39090064995357476</v>
      </c>
      <c r="AE556" s="15">
        <f t="shared" si="132"/>
        <v>1.1194232492464768</v>
      </c>
      <c r="AF556" s="15">
        <f t="shared" si="133"/>
        <v>0.44393673110720561</v>
      </c>
      <c r="AG556" s="15">
        <f t="shared" si="134"/>
        <v>0.73384564795105689</v>
      </c>
      <c r="AH556" s="15">
        <f t="shared" si="135"/>
        <v>1.2835365853658538</v>
      </c>
      <c r="AI556" s="15">
        <f t="shared" si="136"/>
        <v>2.2191977077363898</v>
      </c>
      <c r="AJ556" s="15">
        <f t="shared" si="137"/>
        <v>1.2642382568485762</v>
      </c>
      <c r="AK556" s="15">
        <f t="shared" si="138"/>
        <v>0.70833275051962985</v>
      </c>
      <c r="AL556" s="15">
        <f t="shared" si="139"/>
        <v>2.2835365853658538</v>
      </c>
      <c r="AM556" s="15">
        <f t="shared" si="140"/>
        <v>3.7575250836120402</v>
      </c>
      <c r="AN556" s="15">
        <v>80.199999999999989</v>
      </c>
      <c r="AO556" s="15">
        <v>18887.2</v>
      </c>
      <c r="AP556" s="3">
        <v>47</v>
      </c>
    </row>
    <row r="557" spans="1:42" x14ac:dyDescent="0.3">
      <c r="A557" s="3">
        <v>114</v>
      </c>
      <c r="B557" s="3" t="s">
        <v>69</v>
      </c>
      <c r="C557" s="10">
        <v>5</v>
      </c>
      <c r="D557" s="11">
        <v>45460</v>
      </c>
      <c r="E557" s="22">
        <v>45414</v>
      </c>
      <c r="F557" s="13">
        <v>51</v>
      </c>
      <c r="G557" s="14" t="s">
        <v>80</v>
      </c>
      <c r="H557" s="3"/>
      <c r="I557" s="10" t="s">
        <v>43</v>
      </c>
      <c r="J557" s="15">
        <v>442163.83075243101</v>
      </c>
      <c r="K557" s="15">
        <v>5811354.2306790799</v>
      </c>
      <c r="L557" s="15">
        <v>3.0297700000000001</v>
      </c>
      <c r="M557" s="15">
        <v>2532.855</v>
      </c>
      <c r="N557" s="15">
        <f t="shared" si="142"/>
        <v>76.739680933499997</v>
      </c>
      <c r="O557" s="29">
        <v>0.11500000208616259</v>
      </c>
      <c r="P557" s="15">
        <v>79.857439999999997</v>
      </c>
      <c r="Q557" s="15">
        <v>15.180529999999999</v>
      </c>
      <c r="R557" s="15">
        <v>4.9620300000000004</v>
      </c>
      <c r="S557" s="15">
        <v>70.19</v>
      </c>
      <c r="T557" s="15">
        <v>117.47266999999999</v>
      </c>
      <c r="U557" s="15">
        <v>3.5200000000000002E-2</v>
      </c>
      <c r="V557" s="26">
        <v>1264.0000000000002</v>
      </c>
      <c r="W557" s="26">
        <v>1046</v>
      </c>
      <c r="X557" s="26">
        <v>1724</v>
      </c>
      <c r="Y557" s="26">
        <v>4148</v>
      </c>
      <c r="Z557" s="15">
        <f t="shared" si="127"/>
        <v>0.59722757027339235</v>
      </c>
      <c r="AA557" s="15">
        <f t="shared" si="128"/>
        <v>1.1944551405467847</v>
      </c>
      <c r="AB557" s="15">
        <f t="shared" si="129"/>
        <v>0.24476534296028882</v>
      </c>
      <c r="AC557" s="15">
        <f t="shared" si="130"/>
        <v>0.53288987435328894</v>
      </c>
      <c r="AD557" s="15">
        <f t="shared" si="131"/>
        <v>0.41280653950953677</v>
      </c>
      <c r="AE557" s="15">
        <f t="shared" si="132"/>
        <v>1.1645193260654114</v>
      </c>
      <c r="AF557" s="15">
        <f t="shared" si="133"/>
        <v>0.46669233731228338</v>
      </c>
      <c r="AG557" s="15">
        <f t="shared" si="134"/>
        <v>0.74780754683979467</v>
      </c>
      <c r="AH557" s="15">
        <f t="shared" si="135"/>
        <v>1.4060324825986079</v>
      </c>
      <c r="AI557" s="15">
        <f t="shared" si="136"/>
        <v>2.2816455696202524</v>
      </c>
      <c r="AJ557" s="15">
        <f t="shared" si="137"/>
        <v>1.3308373429722322</v>
      </c>
      <c r="AK557" s="15">
        <f t="shared" si="138"/>
        <v>0.76185261276675709</v>
      </c>
      <c r="AL557" s="15">
        <f t="shared" si="139"/>
        <v>2.4060324825986079</v>
      </c>
      <c r="AM557" s="15">
        <f t="shared" si="140"/>
        <v>3.9655831739961758</v>
      </c>
      <c r="AN557" s="15">
        <v>80.2</v>
      </c>
      <c r="AO557" s="15">
        <v>18887.2</v>
      </c>
      <c r="AP557" s="3">
        <v>47</v>
      </c>
    </row>
    <row r="558" spans="1:42" x14ac:dyDescent="0.3">
      <c r="A558" s="3" t="s">
        <v>71</v>
      </c>
      <c r="B558" s="3" t="s">
        <v>69</v>
      </c>
      <c r="C558" s="10">
        <v>5</v>
      </c>
      <c r="D558" s="11">
        <v>45460</v>
      </c>
      <c r="E558" s="22">
        <v>45414</v>
      </c>
      <c r="F558" s="13">
        <v>51</v>
      </c>
      <c r="G558" s="14" t="s">
        <v>80</v>
      </c>
      <c r="H558" s="3"/>
      <c r="I558" s="3" t="s">
        <v>45</v>
      </c>
      <c r="J558" s="15">
        <v>442995.22572328302</v>
      </c>
      <c r="K558" s="15">
        <v>5810206.9603733802</v>
      </c>
      <c r="L558" s="15">
        <v>1.62619</v>
      </c>
      <c r="M558" s="15">
        <v>1977.09</v>
      </c>
      <c r="N558" s="15">
        <f t="shared" si="142"/>
        <v>32.151239870999994</v>
      </c>
      <c r="O558" s="29">
        <v>0.1080000028014183</v>
      </c>
      <c r="P558" s="15">
        <v>74.137619999999998</v>
      </c>
      <c r="Q558" s="15">
        <v>21.646619999999999</v>
      </c>
      <c r="R558" s="15">
        <v>4.2157600000000004</v>
      </c>
      <c r="S558" s="15">
        <v>58.49</v>
      </c>
      <c r="T558" s="15">
        <v>225</v>
      </c>
      <c r="U558" s="15">
        <v>8.8400000000000006E-3</v>
      </c>
      <c r="V558" s="26">
        <v>1502</v>
      </c>
      <c r="W558" s="26">
        <v>1252</v>
      </c>
      <c r="X558" s="26">
        <v>2137</v>
      </c>
      <c r="Y558" s="26">
        <v>4832</v>
      </c>
      <c r="Z558" s="15">
        <f t="shared" si="127"/>
        <v>0.58842866535174232</v>
      </c>
      <c r="AA558" s="15">
        <f t="shared" si="128"/>
        <v>1.1768573307034846</v>
      </c>
      <c r="AB558" s="15">
        <f t="shared" si="129"/>
        <v>0.26113897904986721</v>
      </c>
      <c r="AC558" s="15">
        <f t="shared" si="130"/>
        <v>0.52573413324913165</v>
      </c>
      <c r="AD558" s="15">
        <f t="shared" si="131"/>
        <v>0.38671258430190847</v>
      </c>
      <c r="AE558" s="15">
        <f t="shared" si="132"/>
        <v>1.1419020643547935</v>
      </c>
      <c r="AF558" s="15">
        <f t="shared" si="133"/>
        <v>0.44296515450361607</v>
      </c>
      <c r="AG558" s="15">
        <f t="shared" si="134"/>
        <v>0.74087417429291236</v>
      </c>
      <c r="AH558" s="15">
        <f t="shared" si="135"/>
        <v>1.2611137108095463</v>
      </c>
      <c r="AI558" s="15">
        <f t="shared" si="136"/>
        <v>2.2170439414114513</v>
      </c>
      <c r="AJ558" s="15">
        <f t="shared" si="137"/>
        <v>1.2971382306540469</v>
      </c>
      <c r="AK558" s="15">
        <f t="shared" si="138"/>
        <v>0.69834700701422736</v>
      </c>
      <c r="AL558" s="15">
        <f t="shared" si="139"/>
        <v>2.2611137108095463</v>
      </c>
      <c r="AM558" s="15">
        <f t="shared" si="140"/>
        <v>3.8594249201277955</v>
      </c>
      <c r="AN558" s="15">
        <v>80.2</v>
      </c>
      <c r="AO558" s="15">
        <v>18887.2</v>
      </c>
      <c r="AP558" s="3">
        <v>47</v>
      </c>
    </row>
    <row r="559" spans="1:42" x14ac:dyDescent="0.3">
      <c r="A559" s="3" t="s">
        <v>72</v>
      </c>
      <c r="B559" s="3" t="s">
        <v>69</v>
      </c>
      <c r="C559" s="10">
        <v>5</v>
      </c>
      <c r="D559" s="11">
        <v>45460</v>
      </c>
      <c r="E559" s="22">
        <v>45414</v>
      </c>
      <c r="F559" s="13">
        <v>51</v>
      </c>
      <c r="G559" s="14" t="s">
        <v>80</v>
      </c>
      <c r="H559" s="3"/>
      <c r="I559" s="3" t="s">
        <v>47</v>
      </c>
      <c r="J559" s="15">
        <v>443014.17805262998</v>
      </c>
      <c r="K559" s="15">
        <v>5810236.6148156002</v>
      </c>
      <c r="L559" s="15">
        <v>2.2280099999999998</v>
      </c>
      <c r="M559" s="15">
        <v>2156.186666666666</v>
      </c>
      <c r="N559" s="15">
        <f t="shared" si="142"/>
        <v>48.04005455199998</v>
      </c>
      <c r="O559" s="29">
        <v>0.10000000149011611</v>
      </c>
      <c r="P559" s="15">
        <v>74.048370000000006</v>
      </c>
      <c r="Q559" s="15">
        <v>21.756530000000001</v>
      </c>
      <c r="R559" s="15">
        <v>4.1950900000000004</v>
      </c>
      <c r="S559" s="15">
        <v>58.74</v>
      </c>
      <c r="T559" s="15">
        <v>191.30994000000001</v>
      </c>
      <c r="U559" s="15">
        <v>1.2749999999999999E-2</v>
      </c>
      <c r="V559" s="26">
        <v>1406</v>
      </c>
      <c r="W559" s="26">
        <v>1212</v>
      </c>
      <c r="X559" s="26">
        <v>2029</v>
      </c>
      <c r="Y559" s="26">
        <v>4595</v>
      </c>
      <c r="Z559" s="15">
        <f t="shared" si="127"/>
        <v>0.58257275701739275</v>
      </c>
      <c r="AA559" s="15">
        <f t="shared" si="128"/>
        <v>1.1651455140347855</v>
      </c>
      <c r="AB559" s="15">
        <f t="shared" si="129"/>
        <v>0.25208269052761495</v>
      </c>
      <c r="AC559" s="15">
        <f t="shared" si="130"/>
        <v>0.53141143142809533</v>
      </c>
      <c r="AD559" s="15">
        <f t="shared" si="131"/>
        <v>0.3873792270531401</v>
      </c>
      <c r="AE559" s="15">
        <f t="shared" si="132"/>
        <v>1.1269454215968449</v>
      </c>
      <c r="AF559" s="15">
        <f t="shared" si="133"/>
        <v>0.44188048906492167</v>
      </c>
      <c r="AG559" s="15">
        <f t="shared" si="134"/>
        <v>0.73621390609423543</v>
      </c>
      <c r="AH559" s="15">
        <f t="shared" si="135"/>
        <v>1.2646623952686054</v>
      </c>
      <c r="AI559" s="15">
        <f t="shared" si="136"/>
        <v>2.2681365576102417</v>
      </c>
      <c r="AJ559" s="15">
        <f t="shared" si="137"/>
        <v>1.2751896374178058</v>
      </c>
      <c r="AK559" s="15">
        <f t="shared" si="138"/>
        <v>0.69993138318146952</v>
      </c>
      <c r="AL559" s="15">
        <f t="shared" si="139"/>
        <v>2.2646623952686054</v>
      </c>
      <c r="AM559" s="15">
        <f t="shared" si="140"/>
        <v>3.7912541254125411</v>
      </c>
      <c r="AN559" s="15">
        <v>80.2</v>
      </c>
      <c r="AO559" s="15">
        <v>18887.2</v>
      </c>
      <c r="AP559" s="3">
        <v>47</v>
      </c>
    </row>
    <row r="560" spans="1:42" x14ac:dyDescent="0.3">
      <c r="A560" s="3">
        <v>51</v>
      </c>
      <c r="B560" s="3" t="s">
        <v>69</v>
      </c>
      <c r="C560" s="10">
        <v>5</v>
      </c>
      <c r="D560" s="22">
        <v>45495</v>
      </c>
      <c r="E560" s="22">
        <v>45414</v>
      </c>
      <c r="F560" s="13">
        <v>64</v>
      </c>
      <c r="G560" s="14" t="s">
        <v>80</v>
      </c>
      <c r="H560" s="3"/>
      <c r="I560" s="10" t="s">
        <v>43</v>
      </c>
      <c r="J560" s="15">
        <v>441510.35473147</v>
      </c>
      <c r="K560" s="15">
        <v>5810994.4832283296</v>
      </c>
      <c r="L560" s="15">
        <v>0.95888000000000007</v>
      </c>
      <c r="M560" s="15">
        <v>11147.283333333329</v>
      </c>
      <c r="N560" s="15">
        <f t="shared" si="142"/>
        <v>106.88907042666665</v>
      </c>
      <c r="O560" s="29">
        <v>0.17200000584125519</v>
      </c>
      <c r="P560" s="15">
        <v>83.459389999999999</v>
      </c>
      <c r="Q560" s="15">
        <v>12.77223</v>
      </c>
      <c r="R560" s="15">
        <v>3.7683800000000001</v>
      </c>
      <c r="S560" s="15">
        <v>72.56</v>
      </c>
      <c r="T560" s="15">
        <v>135</v>
      </c>
      <c r="U560" s="15">
        <v>1.7700000000000001E-3</v>
      </c>
      <c r="V560" s="15">
        <v>702</v>
      </c>
      <c r="W560" s="15">
        <v>548</v>
      </c>
      <c r="X560" s="15">
        <v>1234</v>
      </c>
      <c r="Y560" s="15">
        <v>3731</v>
      </c>
      <c r="Z560" s="15">
        <f t="shared" si="127"/>
        <v>0.74386538910960509</v>
      </c>
      <c r="AA560" s="15">
        <f t="shared" si="128"/>
        <v>1.4877307782192102</v>
      </c>
      <c r="AB560" s="15">
        <f t="shared" si="129"/>
        <v>0.38496071829405165</v>
      </c>
      <c r="AC560" s="15">
        <f t="shared" si="130"/>
        <v>0.68328445747800581</v>
      </c>
      <c r="AD560" s="15">
        <f t="shared" si="131"/>
        <v>0.50292044310171202</v>
      </c>
      <c r="AE560" s="15">
        <f t="shared" si="132"/>
        <v>1.5766167379933429</v>
      </c>
      <c r="AF560" s="15">
        <f t="shared" si="133"/>
        <v>0.58354755784061696</v>
      </c>
      <c r="AG560" s="15">
        <f t="shared" si="134"/>
        <v>0.85310569333023523</v>
      </c>
      <c r="AH560" s="15">
        <f t="shared" si="135"/>
        <v>2.0235008103727714</v>
      </c>
      <c r="AI560" s="15">
        <f t="shared" si="136"/>
        <v>4.3148148148148149</v>
      </c>
      <c r="AJ560" s="15">
        <f t="shared" si="137"/>
        <v>2.0786205479511484</v>
      </c>
      <c r="AK560" s="15">
        <f t="shared" si="138"/>
        <v>1.0087913184446757</v>
      </c>
      <c r="AL560" s="15">
        <f t="shared" si="139"/>
        <v>3.0235008103727714</v>
      </c>
      <c r="AM560" s="15">
        <f t="shared" si="140"/>
        <v>6.8083941605839415</v>
      </c>
      <c r="AN560" s="15">
        <v>195</v>
      </c>
      <c r="AO560" s="15">
        <v>33697</v>
      </c>
      <c r="AP560" s="3">
        <v>82</v>
      </c>
    </row>
    <row r="561" spans="1:42" x14ac:dyDescent="0.3">
      <c r="A561" s="3">
        <v>102</v>
      </c>
      <c r="B561" s="3" t="s">
        <v>69</v>
      </c>
      <c r="C561" s="10">
        <v>5</v>
      </c>
      <c r="D561" s="22">
        <v>45495</v>
      </c>
      <c r="E561" s="22">
        <v>45414</v>
      </c>
      <c r="F561" s="13">
        <v>64</v>
      </c>
      <c r="G561" s="14" t="s">
        <v>80</v>
      </c>
      <c r="H561" s="3"/>
      <c r="I561" s="10" t="s">
        <v>43</v>
      </c>
      <c r="J561" s="15">
        <v>441993.14802276302</v>
      </c>
      <c r="K561" s="15">
        <v>5811190.8406139398</v>
      </c>
      <c r="L561" s="15">
        <v>1.36419</v>
      </c>
      <c r="M561" s="15">
        <v>13671.48</v>
      </c>
      <c r="N561" s="15">
        <f t="shared" si="142"/>
        <v>186.50496301199999</v>
      </c>
      <c r="O561" s="29">
        <v>0.1940000057220459</v>
      </c>
      <c r="P561" s="15">
        <v>80.346490000000003</v>
      </c>
      <c r="Q561" s="15">
        <v>14.85919</v>
      </c>
      <c r="R561" s="15">
        <v>4.7943100000000003</v>
      </c>
      <c r="S561" s="15">
        <v>69.28</v>
      </c>
      <c r="T561" s="15">
        <v>134.99635000000001</v>
      </c>
      <c r="U561" s="15">
        <v>4.2389999999999997E-2</v>
      </c>
      <c r="V561" s="15">
        <v>781</v>
      </c>
      <c r="W561" s="15">
        <v>593</v>
      </c>
      <c r="X561" s="15">
        <v>1297</v>
      </c>
      <c r="Y561" s="15">
        <v>4377</v>
      </c>
      <c r="Z561" s="15">
        <f t="shared" si="127"/>
        <v>0.76136820925553317</v>
      </c>
      <c r="AA561" s="15">
        <f t="shared" si="128"/>
        <v>1.5227364185110663</v>
      </c>
      <c r="AB561" s="15">
        <f t="shared" si="129"/>
        <v>0.37248677248677248</v>
      </c>
      <c r="AC561" s="15">
        <f t="shared" si="130"/>
        <v>0.69716944552151994</v>
      </c>
      <c r="AD561" s="15">
        <f t="shared" si="131"/>
        <v>0.54282692985548109</v>
      </c>
      <c r="AE561" s="15">
        <f t="shared" si="132"/>
        <v>1.6306970971523134</v>
      </c>
      <c r="AF561" s="15">
        <f t="shared" si="133"/>
        <v>0.61971830985915488</v>
      </c>
      <c r="AG561" s="15">
        <f t="shared" si="134"/>
        <v>0.86450569618500595</v>
      </c>
      <c r="AH561" s="15">
        <f t="shared" si="135"/>
        <v>2.3747108712413261</v>
      </c>
      <c r="AI561" s="15">
        <f t="shared" si="136"/>
        <v>4.6043533930857876</v>
      </c>
      <c r="AJ561" s="15">
        <f t="shared" si="137"/>
        <v>2.2041725355134676</v>
      </c>
      <c r="AK561" s="15">
        <f t="shared" si="138"/>
        <v>1.1353664657415083</v>
      </c>
      <c r="AL561" s="15">
        <f t="shared" si="139"/>
        <v>3.3747108712413261</v>
      </c>
      <c r="AM561" s="15">
        <f t="shared" si="140"/>
        <v>7.3811129848229342</v>
      </c>
      <c r="AN561" s="15">
        <v>195</v>
      </c>
      <c r="AO561" s="15">
        <v>33697</v>
      </c>
      <c r="AP561" s="3">
        <v>82</v>
      </c>
    </row>
    <row r="562" spans="1:42" x14ac:dyDescent="0.3">
      <c r="A562" s="3">
        <v>114</v>
      </c>
      <c r="B562" s="3" t="s">
        <v>69</v>
      </c>
      <c r="C562" s="10">
        <v>5</v>
      </c>
      <c r="D562" s="22">
        <v>45495</v>
      </c>
      <c r="E562" s="22">
        <v>45414</v>
      </c>
      <c r="F562" s="13">
        <v>64</v>
      </c>
      <c r="G562" s="14" t="s">
        <v>80</v>
      </c>
      <c r="H562" s="3"/>
      <c r="I562" s="10" t="s">
        <v>43</v>
      </c>
      <c r="J562" s="15">
        <v>442175.26161488198</v>
      </c>
      <c r="K562" s="15">
        <v>5811355.7636336004</v>
      </c>
      <c r="L562" s="15">
        <v>1.28024</v>
      </c>
      <c r="M562" s="15">
        <v>12665.96</v>
      </c>
      <c r="N562" s="15">
        <f t="shared" si="142"/>
        <v>162.15468630399999</v>
      </c>
      <c r="O562" s="29">
        <v>0.16200000047683721</v>
      </c>
      <c r="P562" s="15">
        <v>79.873829999999998</v>
      </c>
      <c r="Q562" s="15">
        <v>15.169790000000001</v>
      </c>
      <c r="R562" s="15">
        <v>4.9563800000000002</v>
      </c>
      <c r="S562" s="15">
        <v>70.11</v>
      </c>
      <c r="T562" s="15">
        <v>126.11326</v>
      </c>
      <c r="U562" s="15">
        <v>5.7180000000000002E-2</v>
      </c>
      <c r="V562" s="15">
        <v>690</v>
      </c>
      <c r="W562" s="15">
        <v>593</v>
      </c>
      <c r="X562" s="15">
        <v>1124</v>
      </c>
      <c r="Y562" s="15">
        <v>3291</v>
      </c>
      <c r="Z562" s="15">
        <f t="shared" si="127"/>
        <v>0.69464469618949531</v>
      </c>
      <c r="AA562" s="15">
        <f t="shared" si="128"/>
        <v>1.3892893923789906</v>
      </c>
      <c r="AB562" s="15">
        <f t="shared" si="129"/>
        <v>0.30926033779848572</v>
      </c>
      <c r="AC562" s="15">
        <f t="shared" si="130"/>
        <v>0.65335342878673697</v>
      </c>
      <c r="AD562" s="15">
        <f t="shared" si="131"/>
        <v>0.49082672706681768</v>
      </c>
      <c r="AE562" s="15">
        <f t="shared" si="132"/>
        <v>1.4304801493043773</v>
      </c>
      <c r="AF562" s="15">
        <f t="shared" si="133"/>
        <v>0.55792996910401649</v>
      </c>
      <c r="AG562" s="15">
        <f t="shared" si="134"/>
        <v>0.81978916212528929</v>
      </c>
      <c r="AH562" s="15">
        <f t="shared" si="135"/>
        <v>1.9279359430604983</v>
      </c>
      <c r="AI562" s="15">
        <f t="shared" si="136"/>
        <v>3.7695652173913041</v>
      </c>
      <c r="AJ562" s="15">
        <f t="shared" si="137"/>
        <v>1.7777676047574069</v>
      </c>
      <c r="AK562" s="15">
        <f t="shared" si="138"/>
        <v>0.97277052223371929</v>
      </c>
      <c r="AL562" s="15">
        <f t="shared" si="139"/>
        <v>2.9279359430604983</v>
      </c>
      <c r="AM562" s="15">
        <f t="shared" si="140"/>
        <v>5.5497470489038783</v>
      </c>
      <c r="AN562" s="15">
        <v>195</v>
      </c>
      <c r="AO562" s="15">
        <v>33697</v>
      </c>
      <c r="AP562" s="3">
        <v>82</v>
      </c>
    </row>
    <row r="563" spans="1:42" x14ac:dyDescent="0.3">
      <c r="A563" s="3" t="s">
        <v>71</v>
      </c>
      <c r="B563" s="3" t="s">
        <v>69</v>
      </c>
      <c r="C563" s="10">
        <v>5</v>
      </c>
      <c r="D563" s="22">
        <v>45495</v>
      </c>
      <c r="E563" s="22">
        <v>45414</v>
      </c>
      <c r="F563" s="13">
        <v>64</v>
      </c>
      <c r="G563" s="14" t="s">
        <v>80</v>
      </c>
      <c r="H563" s="3"/>
      <c r="I563" s="3" t="s">
        <v>45</v>
      </c>
      <c r="J563" s="15">
        <v>443000.65061111999</v>
      </c>
      <c r="K563" s="15">
        <v>5810201.6690601399</v>
      </c>
      <c r="L563" s="15">
        <v>1.0447</v>
      </c>
      <c r="M563" s="15">
        <v>15178.29</v>
      </c>
      <c r="N563" s="15">
        <f t="shared" si="142"/>
        <v>158.56759563</v>
      </c>
      <c r="O563" s="29">
        <v>0.2070000171661377</v>
      </c>
      <c r="P563" s="15">
        <v>74.127570000000006</v>
      </c>
      <c r="Q563" s="15">
        <v>21.64123</v>
      </c>
      <c r="R563" s="15">
        <v>4.2312000000000003</v>
      </c>
      <c r="S563" s="15">
        <v>58.49</v>
      </c>
      <c r="T563" s="15">
        <v>6.3455199999999996</v>
      </c>
      <c r="U563" s="15">
        <v>1.132E-2</v>
      </c>
      <c r="V563" s="15">
        <v>821</v>
      </c>
      <c r="W563" s="15">
        <v>550</v>
      </c>
      <c r="X563" s="15">
        <v>1334</v>
      </c>
      <c r="Y563" s="15">
        <v>4471</v>
      </c>
      <c r="Z563" s="15">
        <f t="shared" si="127"/>
        <v>0.78092013543118899</v>
      </c>
      <c r="AA563" s="15">
        <f t="shared" si="128"/>
        <v>1.561840270862378</v>
      </c>
      <c r="AB563" s="15">
        <f t="shared" si="129"/>
        <v>0.41613588110403399</v>
      </c>
      <c r="AC563" s="15">
        <f t="shared" si="130"/>
        <v>0.68972033257747545</v>
      </c>
      <c r="AD563" s="15">
        <f t="shared" si="131"/>
        <v>0.54039621016365202</v>
      </c>
      <c r="AE563" s="15">
        <f t="shared" si="132"/>
        <v>1.6924205801104972</v>
      </c>
      <c r="AF563" s="15">
        <f t="shared" si="133"/>
        <v>0.62477594104760004</v>
      </c>
      <c r="AG563" s="15">
        <f t="shared" si="134"/>
        <v>0.87697294884856092</v>
      </c>
      <c r="AH563" s="15">
        <f t="shared" si="135"/>
        <v>2.3515742128935533</v>
      </c>
      <c r="AI563" s="15">
        <f t="shared" si="136"/>
        <v>4.4457978075517666</v>
      </c>
      <c r="AJ563" s="15">
        <f t="shared" si="137"/>
        <v>2.3595022013612388</v>
      </c>
      <c r="AK563" s="15">
        <f t="shared" si="138"/>
        <v>1.1272895779551275</v>
      </c>
      <c r="AL563" s="15">
        <f t="shared" si="139"/>
        <v>3.3515742128935533</v>
      </c>
      <c r="AM563" s="15">
        <f t="shared" si="140"/>
        <v>8.1290909090909089</v>
      </c>
      <c r="AN563" s="15">
        <v>195</v>
      </c>
      <c r="AO563" s="15">
        <v>33697</v>
      </c>
      <c r="AP563" s="3">
        <v>82</v>
      </c>
    </row>
    <row r="564" spans="1:42" x14ac:dyDescent="0.3">
      <c r="A564" s="3" t="s">
        <v>72</v>
      </c>
      <c r="B564" s="3" t="s">
        <v>69</v>
      </c>
      <c r="C564" s="10">
        <v>5</v>
      </c>
      <c r="D564" s="22">
        <v>45495</v>
      </c>
      <c r="E564" s="22">
        <v>45414</v>
      </c>
      <c r="F564" s="13">
        <v>64</v>
      </c>
      <c r="G564" s="14" t="s">
        <v>80</v>
      </c>
      <c r="H564" s="3"/>
      <c r="I564" s="3" t="s">
        <v>47</v>
      </c>
      <c r="J564" s="15">
        <v>443021.58820064302</v>
      </c>
      <c r="K564" s="15">
        <v>5810230.9025521902</v>
      </c>
      <c r="L564" s="15">
        <v>1.00345</v>
      </c>
      <c r="M564" s="15">
        <v>14892.69</v>
      </c>
      <c r="N564" s="15">
        <f t="shared" si="142"/>
        <v>149.44069780500001</v>
      </c>
      <c r="O564" s="29">
        <v>0.18800000846385961</v>
      </c>
      <c r="P564" s="15">
        <v>74.052549999999997</v>
      </c>
      <c r="Q564" s="15">
        <v>21.754549999999998</v>
      </c>
      <c r="R564" s="15">
        <v>4.1928900000000002</v>
      </c>
      <c r="S564" s="15">
        <v>58.73</v>
      </c>
      <c r="T564" s="15">
        <v>341.56286999999998</v>
      </c>
      <c r="U564" s="15">
        <v>1.5810000000000001E-2</v>
      </c>
      <c r="V564" s="15">
        <v>800</v>
      </c>
      <c r="W564" s="15">
        <v>549</v>
      </c>
      <c r="X564" s="15">
        <v>1344</v>
      </c>
      <c r="Y564" s="15">
        <v>4175</v>
      </c>
      <c r="Z564" s="15">
        <f t="shared" si="127"/>
        <v>0.76756985605419137</v>
      </c>
      <c r="AA564" s="15">
        <f t="shared" si="128"/>
        <v>1.5351397121083827</v>
      </c>
      <c r="AB564" s="15">
        <f t="shared" si="129"/>
        <v>0.41996830427892234</v>
      </c>
      <c r="AC564" s="15">
        <f t="shared" si="130"/>
        <v>0.67839195979899503</v>
      </c>
      <c r="AD564" s="15">
        <f t="shared" si="131"/>
        <v>0.51295524551549199</v>
      </c>
      <c r="AE564" s="15">
        <f t="shared" si="132"/>
        <v>1.6501019367991843</v>
      </c>
      <c r="AF564" s="15">
        <f t="shared" si="133"/>
        <v>0.59928027095681624</v>
      </c>
      <c r="AG564" s="15">
        <f t="shared" si="134"/>
        <v>0.86848931549411645</v>
      </c>
      <c r="AH564" s="15">
        <f t="shared" si="135"/>
        <v>2.1063988095238093</v>
      </c>
      <c r="AI564" s="15">
        <f t="shared" si="136"/>
        <v>4.21875</v>
      </c>
      <c r="AJ564" s="15">
        <f t="shared" si="137"/>
        <v>2.2515763747463744</v>
      </c>
      <c r="AK564" s="15">
        <f t="shared" si="138"/>
        <v>1.0394654003346266</v>
      </c>
      <c r="AL564" s="15">
        <f t="shared" si="139"/>
        <v>3.1063988095238093</v>
      </c>
      <c r="AM564" s="15">
        <f t="shared" si="140"/>
        <v>7.6047358834244081</v>
      </c>
      <c r="AN564" s="15">
        <v>195</v>
      </c>
      <c r="AO564" s="15">
        <v>33697</v>
      </c>
      <c r="AP564" s="3">
        <v>82</v>
      </c>
    </row>
  </sheetData>
  <autoFilter ref="A1:AP564">
    <sortState ref="A2:AQ576">
      <sortCondition ref="D1:D57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4"/>
  <sheetViews>
    <sheetView tabSelected="1" workbookViewId="0">
      <selection activeCell="O12" sqref="O12"/>
    </sheetView>
  </sheetViews>
  <sheetFormatPr defaultRowHeight="14.4" x14ac:dyDescent="0.3"/>
  <cols>
    <col min="1" max="1" width="27.5546875" customWidth="1"/>
  </cols>
  <sheetData>
    <row r="2" spans="1:2" ht="16.8" x14ac:dyDescent="0.4">
      <c r="A2" s="32" t="s">
        <v>82</v>
      </c>
      <c r="B2" t="s">
        <v>86</v>
      </c>
    </row>
    <row r="3" spans="1:2" ht="16.8" x14ac:dyDescent="0.4">
      <c r="A3" s="32" t="s">
        <v>83</v>
      </c>
      <c r="B3" t="s">
        <v>87</v>
      </c>
    </row>
    <row r="4" spans="1:2" ht="16.8" x14ac:dyDescent="0.4">
      <c r="A4" s="32" t="s">
        <v>84</v>
      </c>
      <c r="B4" t="s">
        <v>88</v>
      </c>
    </row>
    <row r="5" spans="1:2" ht="16.8" x14ac:dyDescent="0.4">
      <c r="A5" s="32" t="s">
        <v>138</v>
      </c>
      <c r="B5" t="s">
        <v>139</v>
      </c>
    </row>
    <row r="6" spans="1:2" ht="16.8" x14ac:dyDescent="0.4">
      <c r="A6" s="32" t="s">
        <v>85</v>
      </c>
      <c r="B6" t="s">
        <v>89</v>
      </c>
    </row>
    <row r="8" spans="1:2" ht="16.8" x14ac:dyDescent="0.4">
      <c r="A8" s="32" t="s">
        <v>90</v>
      </c>
    </row>
    <row r="9" spans="1:2" ht="16.8" x14ac:dyDescent="0.4">
      <c r="A9" s="31" t="s">
        <v>91</v>
      </c>
      <c r="B9" t="s">
        <v>93</v>
      </c>
    </row>
    <row r="10" spans="1:2" ht="16.8" x14ac:dyDescent="0.4">
      <c r="A10" s="31" t="s">
        <v>92</v>
      </c>
      <c r="B10" t="s">
        <v>94</v>
      </c>
    </row>
    <row r="12" spans="1:2" x14ac:dyDescent="0.3">
      <c r="A12" s="33" t="s">
        <v>95</v>
      </c>
    </row>
    <row r="13" spans="1:2" ht="15.6" x14ac:dyDescent="0.3">
      <c r="A13" s="34" t="s">
        <v>0</v>
      </c>
      <c r="B13" t="s">
        <v>96</v>
      </c>
    </row>
    <row r="14" spans="1:2" ht="15.6" x14ac:dyDescent="0.3">
      <c r="A14" s="35" t="s">
        <v>1</v>
      </c>
      <c r="B14" t="s">
        <v>97</v>
      </c>
    </row>
    <row r="15" spans="1:2" ht="31.2" x14ac:dyDescent="0.3">
      <c r="A15" s="35" t="s">
        <v>2</v>
      </c>
      <c r="B15" t="s">
        <v>98</v>
      </c>
    </row>
    <row r="16" spans="1:2" ht="31.2" x14ac:dyDescent="0.3">
      <c r="A16" s="35" t="s">
        <v>3</v>
      </c>
      <c r="B16" t="s">
        <v>99</v>
      </c>
    </row>
    <row r="17" spans="1:2" ht="31.2" x14ac:dyDescent="0.3">
      <c r="A17" s="36" t="s">
        <v>4</v>
      </c>
      <c r="B17" t="s">
        <v>100</v>
      </c>
    </row>
    <row r="18" spans="1:2" ht="15.6" x14ac:dyDescent="0.3">
      <c r="A18" s="37" t="s">
        <v>5</v>
      </c>
      <c r="B18" t="s">
        <v>101</v>
      </c>
    </row>
    <row r="19" spans="1:2" ht="15.6" x14ac:dyDescent="0.3">
      <c r="A19" s="35" t="s">
        <v>6</v>
      </c>
      <c r="B19" t="s">
        <v>102</v>
      </c>
    </row>
    <row r="20" spans="1:2" ht="15.6" x14ac:dyDescent="0.3">
      <c r="A20" s="35" t="s">
        <v>7</v>
      </c>
      <c r="B20" t="s">
        <v>103</v>
      </c>
    </row>
    <row r="21" spans="1:2" ht="15.6" x14ac:dyDescent="0.3">
      <c r="A21" s="35" t="s">
        <v>8</v>
      </c>
      <c r="B21" t="s">
        <v>104</v>
      </c>
    </row>
    <row r="22" spans="1:2" ht="15.6" x14ac:dyDescent="0.3">
      <c r="A22" s="35" t="s">
        <v>9</v>
      </c>
      <c r="B22" t="s">
        <v>105</v>
      </c>
    </row>
    <row r="23" spans="1:2" ht="15.6" x14ac:dyDescent="0.3">
      <c r="A23" s="35" t="s">
        <v>10</v>
      </c>
      <c r="B23" t="s">
        <v>106</v>
      </c>
    </row>
    <row r="24" spans="1:2" ht="15.6" x14ac:dyDescent="0.3">
      <c r="A24" s="35" t="s">
        <v>11</v>
      </c>
      <c r="B24" t="s">
        <v>107</v>
      </c>
    </row>
    <row r="25" spans="1:2" ht="15.6" x14ac:dyDescent="0.3">
      <c r="A25" s="35" t="s">
        <v>12</v>
      </c>
      <c r="B25" t="s">
        <v>109</v>
      </c>
    </row>
    <row r="26" spans="1:2" ht="15.6" x14ac:dyDescent="0.3">
      <c r="A26" s="35" t="s">
        <v>13</v>
      </c>
      <c r="B26" t="s">
        <v>108</v>
      </c>
    </row>
    <row r="27" spans="1:2" ht="15.6" x14ac:dyDescent="0.3">
      <c r="A27" s="35" t="s">
        <v>81</v>
      </c>
      <c r="B27" t="s">
        <v>110</v>
      </c>
    </row>
    <row r="28" spans="1:2" ht="15.6" x14ac:dyDescent="0.3">
      <c r="A28" s="35" t="s">
        <v>14</v>
      </c>
      <c r="B28" t="s">
        <v>111</v>
      </c>
    </row>
    <row r="29" spans="1:2" ht="15.6" x14ac:dyDescent="0.3">
      <c r="A29" s="35" t="s">
        <v>15</v>
      </c>
      <c r="B29" t="s">
        <v>112</v>
      </c>
    </row>
    <row r="30" spans="1:2" ht="15.6" x14ac:dyDescent="0.3">
      <c r="A30" s="35" t="s">
        <v>16</v>
      </c>
      <c r="B30" t="s">
        <v>113</v>
      </c>
    </row>
    <row r="31" spans="1:2" ht="15.6" x14ac:dyDescent="0.3">
      <c r="A31" s="35" t="s">
        <v>17</v>
      </c>
      <c r="B31" t="s">
        <v>114</v>
      </c>
    </row>
    <row r="32" spans="1:2" ht="15.6" x14ac:dyDescent="0.3">
      <c r="A32" s="35" t="s">
        <v>18</v>
      </c>
      <c r="B32" t="s">
        <v>115</v>
      </c>
    </row>
    <row r="33" spans="1:2" ht="15.6" x14ac:dyDescent="0.3">
      <c r="A33" s="35" t="s">
        <v>19</v>
      </c>
      <c r="B33" t="s">
        <v>116</v>
      </c>
    </row>
    <row r="34" spans="1:2" x14ac:dyDescent="0.3">
      <c r="A34" s="38" t="s">
        <v>20</v>
      </c>
      <c r="B34" t="s">
        <v>117</v>
      </c>
    </row>
    <row r="35" spans="1:2" x14ac:dyDescent="0.3">
      <c r="A35" s="38" t="s">
        <v>21</v>
      </c>
      <c r="B35" t="s">
        <v>118</v>
      </c>
    </row>
    <row r="36" spans="1:2" x14ac:dyDescent="0.3">
      <c r="A36" s="38" t="s">
        <v>22</v>
      </c>
      <c r="B36" t="s">
        <v>119</v>
      </c>
    </row>
    <row r="37" spans="1:2" x14ac:dyDescent="0.3">
      <c r="A37" s="38" t="s">
        <v>23</v>
      </c>
      <c r="B37" t="s">
        <v>120</v>
      </c>
    </row>
    <row r="38" spans="1:2" x14ac:dyDescent="0.3">
      <c r="A38" s="39" t="s">
        <v>24</v>
      </c>
      <c r="B38" t="s">
        <v>121</v>
      </c>
    </row>
    <row r="39" spans="1:2" x14ac:dyDescent="0.3">
      <c r="A39" s="39" t="s">
        <v>25</v>
      </c>
      <c r="B39" t="s">
        <v>122</v>
      </c>
    </row>
    <row r="40" spans="1:2" x14ac:dyDescent="0.3">
      <c r="A40" s="39" t="s">
        <v>26</v>
      </c>
      <c r="B40" t="s">
        <v>123</v>
      </c>
    </row>
    <row r="41" spans="1:2" x14ac:dyDescent="0.3">
      <c r="A41" s="39" t="s">
        <v>27</v>
      </c>
      <c r="B41" t="s">
        <v>124</v>
      </c>
    </row>
    <row r="42" spans="1:2" x14ac:dyDescent="0.3">
      <c r="A42" s="39" t="s">
        <v>28</v>
      </c>
      <c r="B42" t="s">
        <v>125</v>
      </c>
    </row>
    <row r="43" spans="1:2" x14ac:dyDescent="0.3">
      <c r="A43" s="39" t="s">
        <v>29</v>
      </c>
      <c r="B43" t="s">
        <v>126</v>
      </c>
    </row>
    <row r="44" spans="1:2" x14ac:dyDescent="0.3">
      <c r="A44" s="39" t="s">
        <v>30</v>
      </c>
      <c r="B44" t="s">
        <v>127</v>
      </c>
    </row>
    <row r="45" spans="1:2" x14ac:dyDescent="0.3">
      <c r="A45" s="39" t="s">
        <v>31</v>
      </c>
      <c r="B45" t="s">
        <v>128</v>
      </c>
    </row>
    <row r="46" spans="1:2" x14ac:dyDescent="0.3">
      <c r="A46" s="39" t="s">
        <v>32</v>
      </c>
      <c r="B46" t="s">
        <v>129</v>
      </c>
    </row>
    <row r="47" spans="1:2" x14ac:dyDescent="0.3">
      <c r="A47" s="39" t="s">
        <v>33</v>
      </c>
      <c r="B47" t="s">
        <v>130</v>
      </c>
    </row>
    <row r="48" spans="1:2" x14ac:dyDescent="0.3">
      <c r="A48" s="39" t="s">
        <v>34</v>
      </c>
      <c r="B48" t="s">
        <v>131</v>
      </c>
    </row>
    <row r="49" spans="1:2" x14ac:dyDescent="0.3">
      <c r="A49" s="39" t="s">
        <v>35</v>
      </c>
      <c r="B49" t="s">
        <v>132</v>
      </c>
    </row>
    <row r="50" spans="1:2" x14ac:dyDescent="0.3">
      <c r="A50" s="39" t="s">
        <v>36</v>
      </c>
      <c r="B50" t="s">
        <v>133</v>
      </c>
    </row>
    <row r="51" spans="1:2" x14ac:dyDescent="0.3">
      <c r="A51" s="39" t="s">
        <v>37</v>
      </c>
      <c r="B51" t="s">
        <v>134</v>
      </c>
    </row>
    <row r="52" spans="1:2" x14ac:dyDescent="0.3">
      <c r="A52" s="9" t="s">
        <v>38</v>
      </c>
      <c r="B52" t="s">
        <v>135</v>
      </c>
    </row>
    <row r="53" spans="1:2" x14ac:dyDescent="0.3">
      <c r="A53" s="9" t="s">
        <v>39</v>
      </c>
      <c r="B53" t="s">
        <v>136</v>
      </c>
    </row>
    <row r="54" spans="1:2" x14ac:dyDescent="0.3">
      <c r="A54" s="9" t="s">
        <v>40</v>
      </c>
      <c r="B54" t="s">
        <v>137</v>
      </c>
    </row>
  </sheetData>
  <pageMargins left="0.7" right="0.7" top="0.75" bottom="0.75" header="0.3" footer="0.3"/>
  <pageSetup paperSize="11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Legend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2025-07-28T10:52:33Z</dcterms:modified>
</cp:coreProperties>
</file>