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HR\"/>
    </mc:Choice>
  </mc:AlternateContent>
  <bookViews>
    <workbookView xWindow="0" yWindow="0" windowWidth="20970" windowHeight="11850" activeTab="4"/>
  </bookViews>
  <sheets>
    <sheet name="بطاقة السائق" sheetId="1" r:id="rId1"/>
    <sheet name="بطاقة تشغيل نقل" sheetId="2" r:id="rId2"/>
    <sheet name="المركبات - الرخصة" sheetId="4" r:id="rId3"/>
    <sheet name="المركبات - التامين" sheetId="5" r:id="rId4"/>
    <sheet name="المركبات - الفحص الدوري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5" l="1"/>
  <c r="G9" i="6"/>
  <c r="H9" i="6" s="1"/>
  <c r="G9" i="5"/>
  <c r="H9" i="4"/>
  <c r="I9" i="4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2" i="6"/>
  <c r="H2" i="6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2" i="5"/>
  <c r="H2" i="5" s="1"/>
  <c r="G3" i="4" l="1"/>
  <c r="G4" i="4"/>
  <c r="G5" i="4"/>
  <c r="G6" i="4"/>
  <c r="G7" i="4"/>
  <c r="G8" i="4"/>
  <c r="G2" i="4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2" i="4"/>
  <c r="I2" i="4" s="1"/>
  <c r="G8" i="2" l="1"/>
  <c r="G3" i="2" l="1"/>
  <c r="G4" i="2"/>
  <c r="G5" i="2"/>
  <c r="G6" i="2"/>
  <c r="G7" i="2"/>
  <c r="G2" i="2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<sst xmlns="http://schemas.openxmlformats.org/spreadsheetml/2006/main" count="143" uniqueCount="48">
  <si>
    <t>م</t>
  </si>
  <si>
    <t>رقم بطاقة السائق</t>
  </si>
  <si>
    <t>اسم السائق</t>
  </si>
  <si>
    <t>تاريخ الانتهاء</t>
  </si>
  <si>
    <t>اسم المنشاة</t>
  </si>
  <si>
    <t>اخلاق حسين على نزار</t>
  </si>
  <si>
    <t>صدام صابر مياه سليمان</t>
  </si>
  <si>
    <t>نور شاغور امير حسين عبدالرازق</t>
  </si>
  <si>
    <t>شريف عطا الله حجازي</t>
  </si>
  <si>
    <t>محمد عطا الله حجازي</t>
  </si>
  <si>
    <t>تامر العربي عطية المالح</t>
  </si>
  <si>
    <t>حبيب الرحمن رحيم الله</t>
  </si>
  <si>
    <t>قاري محمد كبير شاغا دين</t>
  </si>
  <si>
    <t>رقم البطاقة</t>
  </si>
  <si>
    <t>تاريخ انتهاء البطاقة</t>
  </si>
  <si>
    <t>الماركة</t>
  </si>
  <si>
    <t>رقم اللوحة</t>
  </si>
  <si>
    <t>مصنع ابتكار التقدم للصناعة</t>
  </si>
  <si>
    <t>ايسوزو</t>
  </si>
  <si>
    <t>1470 أ ه ه</t>
  </si>
  <si>
    <t>فولفو</t>
  </si>
  <si>
    <t>ب ص ه 3053</t>
  </si>
  <si>
    <t>ب ص ك 4193</t>
  </si>
  <si>
    <t>ب ص ه 3395</t>
  </si>
  <si>
    <t>ب ص ه 3187</t>
  </si>
  <si>
    <t>ب ص ه 3051</t>
  </si>
  <si>
    <t xml:space="preserve">متبقي من الأيام </t>
  </si>
  <si>
    <t>متبقي من الأيام</t>
  </si>
  <si>
    <t>تاريخ انتهاء الرخصة</t>
  </si>
  <si>
    <t>تاريخ انتهاء الفحص الدوري</t>
  </si>
  <si>
    <t>تاريخ انتهاء التامين</t>
  </si>
  <si>
    <t>سنة الصنع</t>
  </si>
  <si>
    <t>ميتسوبيشي</t>
  </si>
  <si>
    <t>ب أ ح  2704</t>
  </si>
  <si>
    <t>ا ل ا 5696</t>
  </si>
  <si>
    <t>ا ه ه 1470</t>
  </si>
  <si>
    <t>المالك</t>
  </si>
  <si>
    <t>المتبقي من الأيام</t>
  </si>
  <si>
    <t>اخلاق</t>
  </si>
  <si>
    <t>شريف</t>
  </si>
  <si>
    <t>قاري</t>
  </si>
  <si>
    <t>حبيب</t>
  </si>
  <si>
    <t>شاغور</t>
  </si>
  <si>
    <t>محمد حجازي</t>
  </si>
  <si>
    <t>تامر العربي</t>
  </si>
  <si>
    <t>ب ا ح 2704</t>
  </si>
  <si>
    <t>مستودع الرياض</t>
  </si>
  <si>
    <t>السائق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</si>
</sst>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\-00000000"/>
    <numFmt numFmtId="165" formatCode="00&quot;.&quot;00000000"/>
    <numFmt numFmtId="166" formatCode="[$-10B0000]d\ mmmm\ yyyy;@"/>
    <numFmt numFmtId="167" formatCode="[$-1170000]B2dd/mm/yyyy;@"/>
    <numFmt numFmtId="168" formatCode="[$-2970000]B2dd/mm/yyyy;@"/>
  </numFmts>
  <fonts count="8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Courier New"/>
      <family val="3"/>
    </font>
    <font>
      <b/>
      <sz val="12"/>
      <color theme="1"/>
      <name val="Arial"/>
      <family val="2"/>
      <scheme val="minor"/>
    </font>
    <font>
      <b/>
      <sz val="12"/>
      <color theme="1"/>
      <name val="Courier New"/>
      <family val="3"/>
    </font>
    <font>
      <sz val="12"/>
      <color theme="1"/>
      <name val="Arial"/>
      <family val="2"/>
      <charset val="178"/>
      <scheme val="minor"/>
    </font>
    <font>
      <sz val="12"/>
      <color theme="1"/>
      <name val="Calibri"/>
      <family val="2"/>
    </font>
    <font>
      <b/>
      <sz val="13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0" xfId="0" applyNumberFormat="1" applyFont="1" applyAlignment="1" applyProtection="1">
      <alignment horizontal="center" vertical="center"/>
      <protection hidden="1"/>
    </xf>
    <xf numFmtId="1" fontId="1" fillId="0" borderId="1" xfId="0" applyNumberFormat="1" applyFont="1" applyBorder="1" applyAlignment="1" applyProtection="1">
      <alignment horizontal="center" vertical="center"/>
      <protection hidden="1"/>
    </xf>
    <xf numFmtId="1" fontId="4" fillId="0" borderId="0" xfId="0" applyNumberFormat="1" applyFont="1" applyAlignment="1" applyProtection="1">
      <alignment horizontal="center" vertical="center"/>
      <protection hidden="1"/>
    </xf>
    <xf numFmtId="1" fontId="4" fillId="0" borderId="1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locked="0"/>
    </xf>
    <xf numFmtId="165" fontId="2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66" fontId="2" fillId="0" borderId="0" xfId="0" applyNumberFormat="1" applyFon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65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66" fontId="2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4" fillId="0" borderId="0" xfId="0" applyNumberFormat="1" applyFont="1" applyAlignment="1" applyProtection="1">
      <alignment horizontal="center" vertical="center"/>
      <protection locked="0"/>
    </xf>
    <xf numFmtId="166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4" fillId="0" borderId="1" xfId="0" applyNumberFormat="1" applyFont="1" applyBorder="1" applyAlignment="1" applyProtection="1">
      <alignment horizontal="center" vertical="center"/>
      <protection locked="0"/>
    </xf>
    <xf numFmtId="166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164" fontId="4" fillId="0" borderId="0" xfId="0" applyNumberFormat="1" applyFont="1" applyBorder="1" applyAlignment="1" applyProtection="1">
      <alignment horizontal="center" vertical="center"/>
      <protection locked="0"/>
    </xf>
    <xf numFmtId="166" fontId="5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" fontId="1" fillId="0" borderId="0" xfId="0" applyNumberFormat="1" applyFont="1" applyBorder="1" applyAlignment="1" applyProtection="1">
      <alignment horizontal="center" vertical="center"/>
      <protection hidden="1"/>
    </xf>
    <xf numFmtId="166" fontId="0" fillId="0" borderId="0" xfId="0" applyNumberFormat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164" fontId="6" fillId="0" borderId="0" xfId="0" applyNumberFormat="1" applyFont="1" applyAlignment="1" applyProtection="1">
      <alignment horizontal="center" vertical="center"/>
      <protection locked="0"/>
    </xf>
    <xf numFmtId="164" fontId="6" fillId="0" borderId="0" xfId="0" applyNumberFormat="1" applyFont="1" applyBorder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1" fontId="1" fillId="0" borderId="1" xfId="0" applyNumberFormat="1" applyFont="1" applyBorder="1" applyAlignment="1" applyProtection="1">
      <alignment horizontal="center" vertical="center"/>
      <protection locked="0"/>
    </xf>
    <xf numFmtId="168" fontId="1" fillId="0" borderId="2" xfId="0" applyNumberFormat="1" applyFont="1" applyBorder="1" applyAlignment="1" applyProtection="1">
      <alignment horizontal="center" vertical="center"/>
      <protection locked="0"/>
    </xf>
    <xf numFmtId="168" fontId="1" fillId="0" borderId="0" xfId="0" applyNumberFormat="1" applyFont="1" applyBorder="1" applyAlignment="1" applyProtection="1">
      <alignment horizontal="center" vertical="center"/>
      <protection locked="0"/>
    </xf>
    <xf numFmtId="168" fontId="1" fillId="0" borderId="1" xfId="0" applyNumberFormat="1" applyFont="1" applyBorder="1" applyAlignment="1" applyProtection="1">
      <alignment horizontal="center" vertical="center"/>
      <protection locked="0"/>
    </xf>
    <xf numFmtId="168" fontId="0" fillId="0" borderId="0" xfId="0" applyNumberFormat="1" applyAlignment="1" applyProtection="1">
      <alignment horizontal="center" vertical="center"/>
      <protection locked="0"/>
    </xf>
    <xf numFmtId="167" fontId="0" fillId="0" borderId="0" xfId="0" applyNumberForma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168" fontId="0" fillId="0" borderId="2" xfId="0" applyNumberForma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168" fontId="0" fillId="0" borderId="0" xfId="0" applyNumberFormat="1" applyBorder="1" applyAlignment="1" applyProtection="1">
      <alignment horizontal="center" vertical="center"/>
      <protection hidden="1"/>
    </xf>
    <xf numFmtId="168" fontId="0" fillId="0" borderId="1" xfId="0" applyNumberFormat="1" applyBorder="1" applyAlignment="1" applyProtection="1">
      <alignment horizontal="center" vertical="center"/>
      <protection hidden="1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 vertical="center"/>
      <protection locked="0"/>
    </xf>
    <xf numFmtId="1" fontId="1" fillId="0" borderId="0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</cellXfs>
  <cellStyles count="1">
    <cellStyle name="Normal" xfId="0" builtinId="0"/>
  </cellStyles>
  <dxfs count="7">
    <dxf>
      <font>
        <color rgb="FFC00000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7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rightToLeft="1" workbookViewId="0">
      <selection activeCell="E15" sqref="E15"/>
    </sheetView>
  </sheetViews>
  <sheetFormatPr defaultRowHeight="21.95" customHeight="1" x14ac:dyDescent="0.2"/>
  <cols>
    <col min="1" max="1" width="8" customWidth="1"/>
    <col min="2" max="2" width="25.125" bestFit="1" customWidth="1"/>
    <col min="3" max="3" width="27.5" customWidth="1"/>
    <col min="4" max="4" width="19.875" customWidth="1"/>
    <col min="5" max="5" width="17.625" customWidth="1"/>
  </cols>
  <sheetData>
    <row r="1" spans="1:5" ht="21.95" customHeight="1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26</v>
      </c>
    </row>
    <row r="2" spans="1:5" ht="21.95" customHeight="1" x14ac:dyDescent="0.2">
      <c r="A2" s="8">
        <v>1</v>
      </c>
      <c r="B2" s="9">
        <v>3300231570</v>
      </c>
      <c r="C2" s="26" t="s">
        <v>5</v>
      </c>
      <c r="D2" s="11">
        <v>45983</v>
      </c>
      <c r="E2" s="6">
        <f ca="1">$D2-TODAY()</f>
        <v>352</v>
      </c>
    </row>
    <row r="3" spans="1:5" ht="21.95" customHeight="1" x14ac:dyDescent="0.2">
      <c r="A3" s="8">
        <v>2</v>
      </c>
      <c r="B3" s="9">
        <v>3300208372</v>
      </c>
      <c r="C3" s="10" t="s">
        <v>6</v>
      </c>
      <c r="D3" s="11">
        <v>45936</v>
      </c>
      <c r="E3" s="6">
        <f t="shared" ref="E3:E9" ca="1" si="0">$D3-TODAY()</f>
        <v>305</v>
      </c>
    </row>
    <row r="4" spans="1:5" ht="21.95" customHeight="1" x14ac:dyDescent="0.2">
      <c r="A4" s="8">
        <v>3</v>
      </c>
      <c r="B4" s="9">
        <v>3300418835</v>
      </c>
      <c r="C4" s="10" t="s">
        <v>7</v>
      </c>
      <c r="D4" s="11">
        <v>45902</v>
      </c>
      <c r="E4" s="6">
        <f t="shared" ca="1" si="0"/>
        <v>271</v>
      </c>
    </row>
    <row r="5" spans="1:5" ht="21.95" customHeight="1" x14ac:dyDescent="0.2">
      <c r="A5" s="8">
        <v>4</v>
      </c>
      <c r="B5" s="9">
        <v>3300202987</v>
      </c>
      <c r="C5" s="10" t="s">
        <v>8</v>
      </c>
      <c r="D5" s="11">
        <v>45923</v>
      </c>
      <c r="E5" s="6">
        <f t="shared" ca="1" si="0"/>
        <v>292</v>
      </c>
    </row>
    <row r="6" spans="1:5" ht="21.95" customHeight="1" x14ac:dyDescent="0.2">
      <c r="A6" s="8">
        <v>5</v>
      </c>
      <c r="B6" s="9">
        <v>3300202986</v>
      </c>
      <c r="C6" s="10" t="s">
        <v>9</v>
      </c>
      <c r="D6" s="11">
        <v>45923</v>
      </c>
      <c r="E6" s="6">
        <f t="shared" ca="1" si="0"/>
        <v>292</v>
      </c>
    </row>
    <row r="7" spans="1:5" ht="21.95" customHeight="1" x14ac:dyDescent="0.2">
      <c r="A7" s="8">
        <v>6</v>
      </c>
      <c r="B7" s="9">
        <v>3300383922</v>
      </c>
      <c r="C7" s="10" t="s">
        <v>10</v>
      </c>
      <c r="D7" s="11">
        <v>45867</v>
      </c>
      <c r="E7" s="6">
        <f t="shared" ca="1" si="0"/>
        <v>236</v>
      </c>
    </row>
    <row r="8" spans="1:5" ht="21.95" customHeight="1" x14ac:dyDescent="0.2">
      <c r="A8" s="8">
        <v>7</v>
      </c>
      <c r="B8" s="9">
        <v>3300418841</v>
      </c>
      <c r="C8" s="10" t="s">
        <v>11</v>
      </c>
      <c r="D8" s="11">
        <v>45902</v>
      </c>
      <c r="E8" s="6">
        <f t="shared" ca="1" si="0"/>
        <v>271</v>
      </c>
    </row>
    <row r="9" spans="1:5" ht="21.95" customHeight="1" thickBot="1" x14ac:dyDescent="0.25">
      <c r="A9" s="12">
        <v>8</v>
      </c>
      <c r="B9" s="13">
        <v>3300250409</v>
      </c>
      <c r="C9" s="14" t="s">
        <v>12</v>
      </c>
      <c r="D9" s="15">
        <v>45668</v>
      </c>
      <c r="E9" s="7">
        <f t="shared" ca="1" si="0"/>
        <v>37</v>
      </c>
    </row>
  </sheetData>
  <sheetProtection algorithmName="SHA-512" hashValue="RApnWmuWhJ11TjKjzpsicMbQ5ItF0fhSfT8JMSIDIxctH9ZX6VRcSDKKxLW6i/rtxZCPhpOzIsmJAx49bWffPQ==" saltValue="XLwJszkyOCjSEmDsC/V1gA==" spinCount="100000" sheet="1" objects="1" scenarios="1"/>
  <conditionalFormatting sqref="A2:E9">
    <cfRule type="expression" dxfId="6" priority="1">
      <formula>$E2&lt;=30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rightToLeft="1" workbookViewId="0">
      <selection activeCell="G9" sqref="G9"/>
    </sheetView>
  </sheetViews>
  <sheetFormatPr defaultRowHeight="21.95" customHeight="1" x14ac:dyDescent="0.2"/>
  <cols>
    <col min="1" max="1" width="6.75" style="1" customWidth="1"/>
    <col min="2" max="2" width="21.25" style="1" customWidth="1"/>
    <col min="3" max="3" width="20.75" style="1" customWidth="1"/>
    <col min="4" max="4" width="19.25" style="1" customWidth="1"/>
    <col min="5" max="5" width="20.5" style="1" customWidth="1"/>
    <col min="6" max="6" width="18.5" style="1" customWidth="1"/>
    <col min="7" max="7" width="16.375" style="1" customWidth="1"/>
    <col min="8" max="16384" width="9" style="1"/>
  </cols>
  <sheetData>
    <row r="1" spans="1:7" ht="21.95" customHeight="1" thickBot="1" x14ac:dyDescent="0.25">
      <c r="A1" s="2" t="s">
        <v>0</v>
      </c>
      <c r="B1" s="2" t="s">
        <v>4</v>
      </c>
      <c r="C1" s="2" t="s">
        <v>13</v>
      </c>
      <c r="D1" s="2" t="s">
        <v>14</v>
      </c>
      <c r="E1" s="2" t="s">
        <v>15</v>
      </c>
      <c r="F1" s="3" t="s">
        <v>16</v>
      </c>
      <c r="G1" s="2" t="s">
        <v>27</v>
      </c>
    </row>
    <row r="2" spans="1:7" ht="21.95" customHeight="1" x14ac:dyDescent="0.2">
      <c r="A2" s="16">
        <v>1</v>
      </c>
      <c r="B2" s="16" t="s">
        <v>17</v>
      </c>
      <c r="C2" s="17">
        <v>3300093139</v>
      </c>
      <c r="D2" s="18">
        <v>45957</v>
      </c>
      <c r="E2" s="19" t="s">
        <v>18</v>
      </c>
      <c r="F2" s="20" t="s">
        <v>19</v>
      </c>
      <c r="G2" s="4">
        <f ca="1">$D2-TODAY()</f>
        <v>326</v>
      </c>
    </row>
    <row r="3" spans="1:7" ht="21.95" customHeight="1" x14ac:dyDescent="0.2">
      <c r="A3" s="16">
        <v>2</v>
      </c>
      <c r="B3" s="16" t="s">
        <v>17</v>
      </c>
      <c r="C3" s="17">
        <v>3300187470</v>
      </c>
      <c r="D3" s="18">
        <v>45931</v>
      </c>
      <c r="E3" s="19" t="s">
        <v>20</v>
      </c>
      <c r="F3" s="20" t="s">
        <v>21</v>
      </c>
      <c r="G3" s="4">
        <f t="shared" ref="G3:G8" ca="1" si="0">$D3-TODAY()</f>
        <v>300</v>
      </c>
    </row>
    <row r="4" spans="1:7" ht="21.95" customHeight="1" x14ac:dyDescent="0.2">
      <c r="A4" s="16">
        <v>3</v>
      </c>
      <c r="B4" s="16" t="s">
        <v>17</v>
      </c>
      <c r="C4" s="17">
        <v>3300187728</v>
      </c>
      <c r="D4" s="18">
        <v>45932</v>
      </c>
      <c r="E4" s="19" t="s">
        <v>20</v>
      </c>
      <c r="F4" s="20" t="s">
        <v>22</v>
      </c>
      <c r="G4" s="4">
        <f t="shared" ca="1" si="0"/>
        <v>301</v>
      </c>
    </row>
    <row r="5" spans="1:7" ht="21.95" customHeight="1" x14ac:dyDescent="0.2">
      <c r="A5" s="16">
        <v>4</v>
      </c>
      <c r="B5" s="16" t="s">
        <v>17</v>
      </c>
      <c r="C5" s="17">
        <v>3300199226</v>
      </c>
      <c r="D5" s="18">
        <v>45668</v>
      </c>
      <c r="E5" s="19" t="s">
        <v>20</v>
      </c>
      <c r="F5" s="20" t="s">
        <v>23</v>
      </c>
      <c r="G5" s="4">
        <f t="shared" ca="1" si="0"/>
        <v>37</v>
      </c>
    </row>
    <row r="6" spans="1:7" ht="21.95" customHeight="1" x14ac:dyDescent="0.2">
      <c r="A6" s="16">
        <v>5</v>
      </c>
      <c r="B6" s="16" t="s">
        <v>17</v>
      </c>
      <c r="C6" s="17">
        <v>3300273322</v>
      </c>
      <c r="D6" s="18">
        <v>45811</v>
      </c>
      <c r="E6" s="19" t="s">
        <v>20</v>
      </c>
      <c r="F6" s="20" t="s">
        <v>24</v>
      </c>
      <c r="G6" s="4">
        <f t="shared" ca="1" si="0"/>
        <v>180</v>
      </c>
    </row>
    <row r="7" spans="1:7" ht="21.95" customHeight="1" x14ac:dyDescent="0.2">
      <c r="A7" s="27">
        <v>6</v>
      </c>
      <c r="B7" s="27" t="s">
        <v>17</v>
      </c>
      <c r="C7" s="28">
        <v>3300186380</v>
      </c>
      <c r="D7" s="29">
        <v>45924</v>
      </c>
      <c r="E7" s="30" t="s">
        <v>20</v>
      </c>
      <c r="F7" s="31" t="s">
        <v>25</v>
      </c>
      <c r="G7" s="32">
        <f t="shared" ca="1" si="0"/>
        <v>293</v>
      </c>
    </row>
    <row r="8" spans="1:7" ht="21.95" customHeight="1" thickBot="1" x14ac:dyDescent="0.25">
      <c r="A8" s="21">
        <v>7</v>
      </c>
      <c r="B8" s="21" t="s">
        <v>17</v>
      </c>
      <c r="C8" s="22">
        <v>3300336318</v>
      </c>
      <c r="D8" s="23">
        <v>45958</v>
      </c>
      <c r="E8" s="24" t="s">
        <v>32</v>
      </c>
      <c r="F8" s="25" t="s">
        <v>33</v>
      </c>
      <c r="G8" s="5">
        <f t="shared" ca="1" si="0"/>
        <v>327</v>
      </c>
    </row>
    <row r="13" spans="1:7" ht="21.95" customHeight="1" x14ac:dyDescent="0.2">
      <c r="F13" s="33"/>
    </row>
    <row r="14" spans="1:7" ht="21.95" customHeight="1" x14ac:dyDescent="0.2">
      <c r="D14" s="33"/>
      <c r="E14" s="33"/>
    </row>
  </sheetData>
  <sheetProtection algorithmName="SHA-512" hashValue="GrMEAZdIu1aRdrxp3goQdtSe0Z4mejAp1fzm0CvJMN90hfNcjhRqrpBhQMolM8AF+PHIKORnCV4Gm6/95OhKyg==" saltValue="a1hb+cD7UVm7Ef1TgaeySA==" spinCount="100000" sheet="1" objects="1" scenarios="1"/>
  <conditionalFormatting sqref="A2:G8">
    <cfRule type="expression" dxfId="5" priority="1">
      <formula>$G2&lt;=30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rightToLeft="1" workbookViewId="0">
      <selection activeCell="F16" sqref="F16"/>
    </sheetView>
  </sheetViews>
  <sheetFormatPr defaultRowHeight="21.95" customHeight="1" x14ac:dyDescent="0.2"/>
  <cols>
    <col min="1" max="1" width="6.75" style="16" customWidth="1"/>
    <col min="2" max="2" width="21.25" style="16" customWidth="1"/>
    <col min="3" max="3" width="13.625" style="16" customWidth="1"/>
    <col min="4" max="4" width="20.75" style="16" customWidth="1"/>
    <col min="5" max="5" width="19.25" style="16" customWidth="1"/>
    <col min="6" max="6" width="16.375" style="16" customWidth="1"/>
    <col min="7" max="8" width="9.875" style="48" hidden="1" customWidth="1"/>
    <col min="9" max="9" width="12.25" style="48" customWidth="1"/>
    <col min="10" max="10" width="10.5" style="16" bestFit="1" customWidth="1"/>
    <col min="11" max="16384" width="9" style="16"/>
  </cols>
  <sheetData>
    <row r="1" spans="1:10" ht="21.95" customHeight="1" thickBot="1" x14ac:dyDescent="0.25">
      <c r="A1" s="12" t="s">
        <v>0</v>
      </c>
      <c r="B1" s="12" t="s">
        <v>36</v>
      </c>
      <c r="C1" s="12" t="s">
        <v>15</v>
      </c>
      <c r="D1" s="12" t="s">
        <v>16</v>
      </c>
      <c r="E1" s="12" t="s">
        <v>28</v>
      </c>
      <c r="F1" s="12" t="s">
        <v>31</v>
      </c>
      <c r="I1" s="47" t="s">
        <v>37</v>
      </c>
      <c r="J1" s="12" t="s">
        <v>47</v>
      </c>
    </row>
    <row r="2" spans="1:10" ht="21.95" customHeight="1" thickBot="1" x14ac:dyDescent="0.25">
      <c r="A2" s="16">
        <v>1</v>
      </c>
      <c r="B2" s="16" t="s">
        <v>17</v>
      </c>
      <c r="C2" s="34" t="s">
        <v>18</v>
      </c>
      <c r="D2" s="37" t="s">
        <v>35</v>
      </c>
      <c r="E2" s="41">
        <v>45954</v>
      </c>
      <c r="F2" s="39">
        <v>2014</v>
      </c>
      <c r="G2" s="49">
        <f>MIN(E2:E2)</f>
        <v>45954</v>
      </c>
      <c r="H2" s="50">
        <f ca="1">TODAY()</f>
        <v>45631</v>
      </c>
      <c r="I2" s="46">
        <f ca="1">$E2-$H2</f>
        <v>323</v>
      </c>
      <c r="J2" s="16" t="s">
        <v>42</v>
      </c>
    </row>
    <row r="3" spans="1:10" ht="21.95" customHeight="1" thickBot="1" x14ac:dyDescent="0.25">
      <c r="A3" s="16">
        <v>2</v>
      </c>
      <c r="B3" s="16" t="s">
        <v>17</v>
      </c>
      <c r="C3" s="34" t="s">
        <v>20</v>
      </c>
      <c r="D3" s="37" t="s">
        <v>21</v>
      </c>
      <c r="E3" s="42">
        <v>46259</v>
      </c>
      <c r="F3" s="39"/>
      <c r="G3" s="49">
        <f>MIN(E3:E3)</f>
        <v>46259</v>
      </c>
      <c r="H3" s="50">
        <f t="shared" ref="H3:H9" ca="1" si="0">TODAY()</f>
        <v>45631</v>
      </c>
      <c r="I3" s="46">
        <f t="shared" ref="I3:I9" ca="1" si="1">$E3-$H3</f>
        <v>628</v>
      </c>
      <c r="J3" s="16" t="s">
        <v>39</v>
      </c>
    </row>
    <row r="4" spans="1:10" ht="21.95" customHeight="1" thickBot="1" x14ac:dyDescent="0.25">
      <c r="A4" s="16">
        <v>3</v>
      </c>
      <c r="B4" s="16" t="s">
        <v>17</v>
      </c>
      <c r="C4" s="34" t="s">
        <v>20</v>
      </c>
      <c r="D4" s="37" t="s">
        <v>22</v>
      </c>
      <c r="E4" s="42">
        <v>46274</v>
      </c>
      <c r="F4" s="39">
        <v>2004</v>
      </c>
      <c r="G4" s="49">
        <f>MIN(E4:E4)</f>
        <v>46274</v>
      </c>
      <c r="H4" s="50">
        <f t="shared" ca="1" si="0"/>
        <v>45631</v>
      </c>
      <c r="I4" s="46">
        <f t="shared" ca="1" si="1"/>
        <v>643</v>
      </c>
      <c r="J4" s="16" t="s">
        <v>38</v>
      </c>
    </row>
    <row r="5" spans="1:10" ht="21.95" customHeight="1" thickBot="1" x14ac:dyDescent="0.25">
      <c r="A5" s="16">
        <v>4</v>
      </c>
      <c r="B5" s="16" t="s">
        <v>17</v>
      </c>
      <c r="C5" s="34" t="s">
        <v>20</v>
      </c>
      <c r="D5" s="37" t="s">
        <v>23</v>
      </c>
      <c r="E5" s="42">
        <v>46370</v>
      </c>
      <c r="F5" s="39">
        <v>2004</v>
      </c>
      <c r="G5" s="49">
        <f>MIN(E5:E5)</f>
        <v>46370</v>
      </c>
      <c r="H5" s="50">
        <f t="shared" ca="1" si="0"/>
        <v>45631</v>
      </c>
      <c r="I5" s="46">
        <f t="shared" ca="1" si="1"/>
        <v>739</v>
      </c>
      <c r="J5" s="16" t="s">
        <v>40</v>
      </c>
    </row>
    <row r="6" spans="1:10" ht="21.95" customHeight="1" thickBot="1" x14ac:dyDescent="0.25">
      <c r="A6" s="16">
        <v>5</v>
      </c>
      <c r="B6" s="16" t="s">
        <v>17</v>
      </c>
      <c r="C6" s="34" t="s">
        <v>20</v>
      </c>
      <c r="D6" s="37" t="s">
        <v>24</v>
      </c>
      <c r="E6" s="42">
        <v>46447</v>
      </c>
      <c r="F6" s="39">
        <v>2005</v>
      </c>
      <c r="G6" s="49">
        <f>MIN(E6:E6)</f>
        <v>46447</v>
      </c>
      <c r="H6" s="50">
        <f t="shared" ca="1" si="0"/>
        <v>45631</v>
      </c>
      <c r="I6" s="46">
        <f t="shared" ca="1" si="1"/>
        <v>816</v>
      </c>
      <c r="J6" s="16" t="s">
        <v>41</v>
      </c>
    </row>
    <row r="7" spans="1:10" ht="21.95" customHeight="1" thickBot="1" x14ac:dyDescent="0.25">
      <c r="A7" s="27">
        <v>6</v>
      </c>
      <c r="B7" s="27" t="s">
        <v>17</v>
      </c>
      <c r="C7" s="34" t="s">
        <v>20</v>
      </c>
      <c r="D7" s="38" t="s">
        <v>34</v>
      </c>
      <c r="E7" s="42">
        <v>46218</v>
      </c>
      <c r="F7" s="39">
        <v>2005</v>
      </c>
      <c r="G7" s="49">
        <f>MIN(E7:E7)</f>
        <v>46218</v>
      </c>
      <c r="H7" s="50">
        <f t="shared" ca="1" si="0"/>
        <v>45631</v>
      </c>
      <c r="I7" s="46">
        <f t="shared" ca="1" si="1"/>
        <v>587</v>
      </c>
      <c r="J7" s="16" t="s">
        <v>44</v>
      </c>
    </row>
    <row r="8" spans="1:10" ht="21.95" customHeight="1" x14ac:dyDescent="0.2">
      <c r="A8" s="27">
        <v>7</v>
      </c>
      <c r="B8" s="27" t="s">
        <v>17</v>
      </c>
      <c r="C8" s="35" t="s">
        <v>20</v>
      </c>
      <c r="D8" s="38" t="s">
        <v>25</v>
      </c>
      <c r="E8" s="42">
        <v>46235</v>
      </c>
      <c r="F8" s="56">
        <v>2005</v>
      </c>
      <c r="G8" s="49">
        <f>MIN(E8:E8)</f>
        <v>46235</v>
      </c>
      <c r="H8" s="50">
        <f t="shared" ca="1" si="0"/>
        <v>45631</v>
      </c>
      <c r="I8" s="57">
        <f t="shared" ca="1" si="1"/>
        <v>604</v>
      </c>
      <c r="J8" s="16" t="s">
        <v>43</v>
      </c>
    </row>
    <row r="9" spans="1:10" ht="21.95" customHeight="1" thickBot="1" x14ac:dyDescent="0.25">
      <c r="A9" s="21">
        <v>8</v>
      </c>
      <c r="B9" s="21" t="s">
        <v>17</v>
      </c>
      <c r="C9" s="36" t="s">
        <v>32</v>
      </c>
      <c r="D9" s="25" t="s">
        <v>45</v>
      </c>
      <c r="E9" s="43">
        <v>46496</v>
      </c>
      <c r="F9" s="40">
        <v>2011</v>
      </c>
      <c r="G9" s="51"/>
      <c r="H9" s="53">
        <f t="shared" ca="1" si="0"/>
        <v>45631</v>
      </c>
      <c r="I9" s="47">
        <f ca="1">$E9-$H9</f>
        <v>865</v>
      </c>
      <c r="J9" s="21" t="s">
        <v>46</v>
      </c>
    </row>
    <row r="10" spans="1:10" ht="21.95" customHeight="1" x14ac:dyDescent="0.2">
      <c r="E10" s="45"/>
    </row>
    <row r="13" spans="1:10" ht="21.95" customHeight="1" x14ac:dyDescent="0.2">
      <c r="E13" s="45"/>
    </row>
  </sheetData>
  <sheetProtection algorithmName="SHA-512" hashValue="LEn39JyJxkTl5QzTNqMhJV7vxvZSabYtcBr098pKfTXmKL82dVsetx63g4QPN7RQCyWqDtvweyvxUmIrBbt3pw==" saltValue="1nDy1X+R/M/MHW2kbN7csA==" spinCount="100000" sheet="1" objects="1" scenarios="1"/>
  <conditionalFormatting sqref="A2:J9">
    <cfRule type="expression" dxfId="4" priority="3">
      <formula>$I2&lt;=30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rightToLeft="1" workbookViewId="0">
      <selection activeCell="H9" sqref="H9"/>
    </sheetView>
  </sheetViews>
  <sheetFormatPr defaultRowHeight="21.95" customHeight="1" x14ac:dyDescent="0.2"/>
  <cols>
    <col min="1" max="1" width="6.75" style="16" customWidth="1"/>
    <col min="2" max="2" width="21.25" style="16" customWidth="1"/>
    <col min="3" max="3" width="13.625" style="16" customWidth="1"/>
    <col min="4" max="4" width="20.75" style="16" customWidth="1"/>
    <col min="5" max="5" width="20.5" style="16" customWidth="1"/>
    <col min="6" max="6" width="16.375" style="48" customWidth="1"/>
    <col min="7" max="7" width="9.875" style="48" hidden="1" customWidth="1"/>
    <col min="8" max="8" width="10.625" style="48" bestFit="1" customWidth="1"/>
    <col min="9" max="16384" width="9" style="16"/>
  </cols>
  <sheetData>
    <row r="1" spans="1:8" ht="21.95" customHeight="1" thickBot="1" x14ac:dyDescent="0.25">
      <c r="A1" s="12" t="s">
        <v>0</v>
      </c>
      <c r="B1" s="12" t="s">
        <v>36</v>
      </c>
      <c r="C1" s="12" t="s">
        <v>15</v>
      </c>
      <c r="D1" s="12" t="s">
        <v>16</v>
      </c>
      <c r="E1" s="12" t="s">
        <v>30</v>
      </c>
      <c r="F1" s="47" t="s">
        <v>31</v>
      </c>
      <c r="H1" s="47" t="s">
        <v>37</v>
      </c>
    </row>
    <row r="2" spans="1:8" ht="21.95" customHeight="1" thickBot="1" x14ac:dyDescent="0.25">
      <c r="A2" s="16">
        <v>1</v>
      </c>
      <c r="B2" s="16" t="s">
        <v>17</v>
      </c>
      <c r="C2" s="34" t="s">
        <v>18</v>
      </c>
      <c r="D2" s="37" t="s">
        <v>35</v>
      </c>
      <c r="E2" s="41">
        <v>45966</v>
      </c>
      <c r="F2" s="4">
        <v>2014</v>
      </c>
      <c r="G2" s="50">
        <f ca="1">TODAY()</f>
        <v>45631</v>
      </c>
      <c r="H2" s="46">
        <f ca="1">$E2-$G2</f>
        <v>335</v>
      </c>
    </row>
    <row r="3" spans="1:8" ht="21.95" customHeight="1" thickBot="1" x14ac:dyDescent="0.25">
      <c r="A3" s="16">
        <v>2</v>
      </c>
      <c r="B3" s="16" t="s">
        <v>17</v>
      </c>
      <c r="C3" s="34" t="s">
        <v>20</v>
      </c>
      <c r="D3" s="37" t="s">
        <v>21</v>
      </c>
      <c r="E3" s="42">
        <v>46067</v>
      </c>
      <c r="F3" s="4"/>
      <c r="G3" s="50">
        <f t="shared" ref="G3:G9" ca="1" si="0">TODAY()</f>
        <v>45631</v>
      </c>
      <c r="H3" s="46">
        <f ca="1">$E3-$G3</f>
        <v>436</v>
      </c>
    </row>
    <row r="4" spans="1:8" ht="21.95" customHeight="1" thickBot="1" x14ac:dyDescent="0.25">
      <c r="A4" s="16">
        <v>3</v>
      </c>
      <c r="B4" s="16" t="s">
        <v>17</v>
      </c>
      <c r="C4" s="34" t="s">
        <v>20</v>
      </c>
      <c r="D4" s="37" t="s">
        <v>22</v>
      </c>
      <c r="E4" s="42">
        <v>45574</v>
      </c>
      <c r="F4" s="4">
        <v>2004</v>
      </c>
      <c r="G4" s="50">
        <f t="shared" ca="1" si="0"/>
        <v>45631</v>
      </c>
      <c r="H4" s="46">
        <f ca="1">$E4-$G4</f>
        <v>-57</v>
      </c>
    </row>
    <row r="5" spans="1:8" ht="21.95" customHeight="1" thickBot="1" x14ac:dyDescent="0.25">
      <c r="A5" s="16">
        <v>4</v>
      </c>
      <c r="B5" s="16" t="s">
        <v>17</v>
      </c>
      <c r="C5" s="34" t="s">
        <v>20</v>
      </c>
      <c r="D5" s="37" t="s">
        <v>23</v>
      </c>
      <c r="E5" s="42">
        <v>45667</v>
      </c>
      <c r="F5" s="4">
        <v>2004</v>
      </c>
      <c r="G5" s="50">
        <f t="shared" ca="1" si="0"/>
        <v>45631</v>
      </c>
      <c r="H5" s="46">
        <f ca="1">$E5-$G5</f>
        <v>36</v>
      </c>
    </row>
    <row r="6" spans="1:8" ht="21.95" customHeight="1" thickBot="1" x14ac:dyDescent="0.25">
      <c r="A6" s="16">
        <v>5</v>
      </c>
      <c r="B6" s="16" t="s">
        <v>17</v>
      </c>
      <c r="C6" s="34" t="s">
        <v>20</v>
      </c>
      <c r="D6" s="37" t="s">
        <v>24</v>
      </c>
      <c r="E6" s="42">
        <v>45729</v>
      </c>
      <c r="F6" s="4">
        <v>2005</v>
      </c>
      <c r="G6" s="50">
        <f t="shared" ca="1" si="0"/>
        <v>45631</v>
      </c>
      <c r="H6" s="46">
        <f ca="1">$E6-$G6</f>
        <v>98</v>
      </c>
    </row>
    <row r="7" spans="1:8" ht="21.95" customHeight="1" thickBot="1" x14ac:dyDescent="0.25">
      <c r="A7" s="27">
        <v>6</v>
      </c>
      <c r="B7" s="27" t="s">
        <v>17</v>
      </c>
      <c r="C7" s="34" t="s">
        <v>20</v>
      </c>
      <c r="D7" s="38" t="s">
        <v>34</v>
      </c>
      <c r="E7" s="42">
        <v>45958</v>
      </c>
      <c r="F7" s="4">
        <v>2005</v>
      </c>
      <c r="G7" s="50">
        <f t="shared" ca="1" si="0"/>
        <v>45631</v>
      </c>
      <c r="H7" s="46">
        <f ca="1">$E7-$G7</f>
        <v>327</v>
      </c>
    </row>
    <row r="8" spans="1:8" ht="21.95" customHeight="1" x14ac:dyDescent="0.2">
      <c r="A8" s="27">
        <v>7</v>
      </c>
      <c r="B8" s="27" t="s">
        <v>17</v>
      </c>
      <c r="C8" s="35" t="s">
        <v>20</v>
      </c>
      <c r="D8" s="38" t="s">
        <v>25</v>
      </c>
      <c r="E8" s="42">
        <v>45915</v>
      </c>
      <c r="F8" s="32">
        <v>2005</v>
      </c>
      <c r="G8" s="50">
        <f t="shared" ca="1" si="0"/>
        <v>45631</v>
      </c>
      <c r="H8" s="57">
        <f ca="1">$E8-$G8</f>
        <v>284</v>
      </c>
    </row>
    <row r="9" spans="1:8" ht="21.95" customHeight="1" thickBot="1" x14ac:dyDescent="0.25">
      <c r="A9" s="21">
        <v>8</v>
      </c>
      <c r="B9" s="21" t="s">
        <v>17</v>
      </c>
      <c r="C9" s="36" t="s">
        <v>32</v>
      </c>
      <c r="D9" s="25" t="s">
        <v>45</v>
      </c>
      <c r="E9" s="43">
        <v>45962</v>
      </c>
      <c r="F9" s="47">
        <v>2011</v>
      </c>
      <c r="G9" s="53">
        <f t="shared" ca="1" si="0"/>
        <v>45631</v>
      </c>
      <c r="H9" s="47">
        <f ca="1">$E9-$G9</f>
        <v>331</v>
      </c>
    </row>
    <row r="14" spans="1:8" ht="21.95" customHeight="1" x14ac:dyDescent="0.2">
      <c r="E14" s="44"/>
    </row>
  </sheetData>
  <sheetProtection algorithmName="SHA-512" hashValue="3vCaYDlP43fHNgMt0YAhg5cbRWB0UbU5PLPDZurZCB0QzsKdmuY8QX0/LAqyEiMk/mosBHFM948mxjrRoJLYrg==" saltValue="znNlkrSqO+JDt/Al2TjKQg==" spinCount="100000" sheet="1" objects="1" scenarios="1"/>
  <conditionalFormatting sqref="A9:E9">
    <cfRule type="expression" dxfId="3" priority="1">
      <formula>$H9&lt;=30</formula>
    </cfRule>
  </conditionalFormatting>
  <conditionalFormatting sqref="A2:F8 G2:H9">
    <cfRule type="expression" dxfId="2" priority="4">
      <formula>$H2&lt;30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rightToLeft="1" tabSelected="1" workbookViewId="0">
      <selection activeCell="E20" sqref="E20"/>
    </sheetView>
  </sheetViews>
  <sheetFormatPr defaultRowHeight="21.95" customHeight="1" x14ac:dyDescent="0.2"/>
  <cols>
    <col min="1" max="1" width="6.75" style="16" customWidth="1"/>
    <col min="2" max="2" width="21.25" style="16" customWidth="1"/>
    <col min="3" max="3" width="13.625" style="16" customWidth="1"/>
    <col min="4" max="4" width="20.75" style="16" customWidth="1"/>
    <col min="5" max="5" width="18.5" style="16" customWidth="1"/>
    <col min="6" max="6" width="16.375" style="16" customWidth="1"/>
    <col min="7" max="7" width="9.875" style="48" hidden="1" customWidth="1"/>
    <col min="8" max="8" width="12.375" style="48" customWidth="1"/>
    <col min="9" max="16384" width="9" style="16"/>
  </cols>
  <sheetData>
    <row r="1" spans="1:8" ht="21.95" customHeight="1" thickBot="1" x14ac:dyDescent="0.25">
      <c r="A1" s="12" t="s">
        <v>0</v>
      </c>
      <c r="B1" s="12" t="s">
        <v>36</v>
      </c>
      <c r="C1" s="12" t="s">
        <v>15</v>
      </c>
      <c r="D1" s="12" t="s">
        <v>16</v>
      </c>
      <c r="E1" s="54" t="s">
        <v>29</v>
      </c>
      <c r="F1" s="12" t="s">
        <v>31</v>
      </c>
      <c r="G1" s="51"/>
      <c r="H1" s="47" t="s">
        <v>37</v>
      </c>
    </row>
    <row r="2" spans="1:8" ht="21.95" customHeight="1" thickBot="1" x14ac:dyDescent="0.25">
      <c r="A2" s="16">
        <v>1</v>
      </c>
      <c r="B2" s="16" t="s">
        <v>17</v>
      </c>
      <c r="C2" s="34" t="s">
        <v>18</v>
      </c>
      <c r="D2" s="37" t="s">
        <v>35</v>
      </c>
      <c r="E2" s="41">
        <v>45818</v>
      </c>
      <c r="F2" s="39">
        <v>2014</v>
      </c>
      <c r="G2" s="52">
        <f ca="1">TODAY()</f>
        <v>45631</v>
      </c>
      <c r="H2" s="48">
        <f ca="1">$E2-$G2</f>
        <v>187</v>
      </c>
    </row>
    <row r="3" spans="1:8" ht="21.95" customHeight="1" thickBot="1" x14ac:dyDescent="0.25">
      <c r="A3" s="16">
        <v>2</v>
      </c>
      <c r="B3" s="16" t="s">
        <v>17</v>
      </c>
      <c r="C3" s="34" t="s">
        <v>20</v>
      </c>
      <c r="D3" s="37" t="s">
        <v>21</v>
      </c>
      <c r="E3" s="42">
        <v>45979</v>
      </c>
      <c r="F3" s="39"/>
      <c r="G3" s="50">
        <f t="shared" ref="G3:G9" ca="1" si="0">TODAY()</f>
        <v>45631</v>
      </c>
      <c r="H3" s="48">
        <f ca="1">$E3-$G3</f>
        <v>348</v>
      </c>
    </row>
    <row r="4" spans="1:8" ht="21.95" customHeight="1" thickBot="1" x14ac:dyDescent="0.25">
      <c r="A4" s="16">
        <v>3</v>
      </c>
      <c r="B4" s="16" t="s">
        <v>17</v>
      </c>
      <c r="C4" s="34" t="s">
        <v>20</v>
      </c>
      <c r="D4" s="37" t="s">
        <v>22</v>
      </c>
      <c r="E4" s="42">
        <v>45649</v>
      </c>
      <c r="F4" s="39">
        <v>2004</v>
      </c>
      <c r="G4" s="50">
        <f t="shared" ca="1" si="0"/>
        <v>45631</v>
      </c>
      <c r="H4" s="48">
        <f ca="1">$E4-$G4</f>
        <v>18</v>
      </c>
    </row>
    <row r="5" spans="1:8" ht="21.95" customHeight="1" thickBot="1" x14ac:dyDescent="0.25">
      <c r="A5" s="16">
        <v>4</v>
      </c>
      <c r="B5" s="16" t="s">
        <v>17</v>
      </c>
      <c r="C5" s="34" t="s">
        <v>20</v>
      </c>
      <c r="D5" s="37" t="s">
        <v>23</v>
      </c>
      <c r="E5" s="42">
        <v>45651</v>
      </c>
      <c r="F5" s="39">
        <v>2004</v>
      </c>
      <c r="G5" s="50">
        <f t="shared" ca="1" si="0"/>
        <v>45631</v>
      </c>
      <c r="H5" s="48">
        <f ca="1">$E5-$G5</f>
        <v>20</v>
      </c>
    </row>
    <row r="6" spans="1:8" ht="21.95" customHeight="1" thickBot="1" x14ac:dyDescent="0.25">
      <c r="A6" s="16">
        <v>5</v>
      </c>
      <c r="B6" s="16" t="s">
        <v>17</v>
      </c>
      <c r="C6" s="34" t="s">
        <v>20</v>
      </c>
      <c r="D6" s="37" t="s">
        <v>24</v>
      </c>
      <c r="E6" s="42">
        <v>45830</v>
      </c>
      <c r="F6" s="39">
        <v>2005</v>
      </c>
      <c r="G6" s="50">
        <f t="shared" ca="1" si="0"/>
        <v>45631</v>
      </c>
      <c r="H6" s="48">
        <f ca="1">$E6-$G6</f>
        <v>199</v>
      </c>
    </row>
    <row r="7" spans="1:8" ht="21.95" customHeight="1" thickBot="1" x14ac:dyDescent="0.25">
      <c r="A7" s="27">
        <v>6</v>
      </c>
      <c r="B7" s="27" t="s">
        <v>17</v>
      </c>
      <c r="C7" s="34" t="s">
        <v>20</v>
      </c>
      <c r="D7" s="38" t="s">
        <v>34</v>
      </c>
      <c r="E7" s="42">
        <v>45965</v>
      </c>
      <c r="F7" s="39">
        <v>2005</v>
      </c>
      <c r="G7" s="50">
        <f t="shared" ca="1" si="0"/>
        <v>45631</v>
      </c>
      <c r="H7" s="48">
        <f ca="1">$E7-$G7</f>
        <v>334</v>
      </c>
    </row>
    <row r="8" spans="1:8" ht="21.95" customHeight="1" x14ac:dyDescent="0.2">
      <c r="A8" s="27">
        <v>7</v>
      </c>
      <c r="B8" s="27" t="s">
        <v>17</v>
      </c>
      <c r="C8" s="35" t="s">
        <v>20</v>
      </c>
      <c r="D8" s="38" t="s">
        <v>25</v>
      </c>
      <c r="E8" s="42">
        <v>45978</v>
      </c>
      <c r="F8" s="56">
        <v>2005</v>
      </c>
      <c r="G8" s="50">
        <f t="shared" ca="1" si="0"/>
        <v>45631</v>
      </c>
      <c r="H8" s="58">
        <f ca="1">$E8-$G8</f>
        <v>347</v>
      </c>
    </row>
    <row r="9" spans="1:8" ht="21.95" customHeight="1" thickBot="1" x14ac:dyDescent="0.25">
      <c r="A9" s="21">
        <v>8</v>
      </c>
      <c r="B9" s="21" t="s">
        <v>17</v>
      </c>
      <c r="C9" s="36" t="s">
        <v>32</v>
      </c>
      <c r="D9" s="25" t="s">
        <v>45</v>
      </c>
      <c r="E9" s="43">
        <v>45939</v>
      </c>
      <c r="F9" s="21">
        <v>2011</v>
      </c>
      <c r="G9" s="53">
        <f t="shared" ca="1" si="0"/>
        <v>45631</v>
      </c>
      <c r="H9" s="51">
        <f ca="1">$E9-$G9</f>
        <v>308</v>
      </c>
    </row>
    <row r="13" spans="1:8" ht="21.95" customHeight="1" x14ac:dyDescent="0.2">
      <c r="E13" s="55"/>
    </row>
  </sheetData>
  <sheetProtection algorithmName="SHA-512" hashValue="zOffZNgtBzQ7/+GISWyjJqFlD5MLX0oapATpHNO9/6qEdsE/bLNU3/FRF2D/X7aAhMtRE+j/ybN/GBdNdLBgXg==" saltValue="PS0tEXp1Q1YHRl+AX++eag==" spinCount="100000" sheet="1" objects="1" scenarios="1"/>
  <conditionalFormatting sqref="G9:H9 A2:H8 E9">
    <cfRule type="expression" dxfId="1" priority="2">
      <formula>$H2&lt;30</formula>
    </cfRule>
  </conditionalFormatting>
  <conditionalFormatting sqref="A9:D9">
    <cfRule type="expression" dxfId="0" priority="1">
      <formula>$H9&lt;=30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5</vt:i4>
      </vt:variant>
    </vt:vector>
  </HeadingPairs>
  <TitlesOfParts>
    <vt:vector size="5" baseType="lpstr">
      <vt:lpstr>بطاقة السائق</vt:lpstr>
      <vt:lpstr>بطاقة تشغيل نقل</vt:lpstr>
      <vt:lpstr>المركبات - الرخصة</vt:lpstr>
      <vt:lpstr>المركبات - التامين</vt:lpstr>
      <vt:lpstr>المركبات - الفحص الدوري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Maher</cp:lastModifiedBy>
  <cp:lastPrinted>2024-11-17T11:27:15Z</cp:lastPrinted>
  <dcterms:created xsi:type="dcterms:W3CDTF">2024-09-24T07:37:49Z</dcterms:created>
  <dcterms:modified xsi:type="dcterms:W3CDTF">2024-12-05T14:45:45Z</dcterms:modified>
</cp:coreProperties>
</file>