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ynnchap/Documents/Super Senior/ISYE 521/Project/AML_8.16.23/"/>
    </mc:Choice>
  </mc:AlternateContent>
  <xr:revisionPtr revIDLastSave="0" documentId="13_ncr:1_{D4031A22-19AE-F54B-A942-F8F9D33B5F71}" xr6:coauthVersionLast="47" xr6:coauthVersionMax="47" xr10:uidLastSave="{00000000-0000-0000-0000-000000000000}"/>
  <bookViews>
    <workbookView xWindow="8980" yWindow="500" windowWidth="18800" windowHeight="15840" firstSheet="1" activeTab="6" xr2:uid="{BE2C62B2-E9FA-3041-9A5D-88CC90F3122F}"/>
  </bookViews>
  <sheets>
    <sheet name="Table 1 Patient Demographics" sheetId="1" r:id="rId1"/>
    <sheet name="Table 2 Admissions Demograhics" sheetId="2" r:id="rId2"/>
    <sheet name="Calc LR" sheetId="4" r:id="rId3"/>
    <sheet name="Table 3 LR" sheetId="6" r:id="rId4"/>
    <sheet name="Suppl LR" sheetId="7" r:id="rId5"/>
    <sheet name="Table 4" sheetId="3" r:id="rId6"/>
    <sheet name="Table 5 Cyt&gt;2000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4" l="1"/>
  <c r="F23" i="4"/>
  <c r="F24" i="4"/>
  <c r="F25" i="4"/>
  <c r="F28" i="4"/>
  <c r="F29" i="4"/>
  <c r="F30" i="4"/>
  <c r="F31" i="4"/>
  <c r="F32" i="4"/>
  <c r="E22" i="4"/>
  <c r="E23" i="4"/>
  <c r="E24" i="4"/>
  <c r="E25" i="4"/>
  <c r="E28" i="4"/>
  <c r="E29" i="4"/>
  <c r="E30" i="4"/>
  <c r="E31" i="4"/>
  <c r="E32" i="4"/>
  <c r="D22" i="4"/>
  <c r="D23" i="4"/>
  <c r="D24" i="4"/>
  <c r="D25" i="4"/>
  <c r="D28" i="4"/>
  <c r="D29" i="4"/>
  <c r="D30" i="4"/>
  <c r="D31" i="4"/>
  <c r="D32" i="4"/>
  <c r="F4" i="4"/>
  <c r="F5" i="4"/>
  <c r="F6" i="4"/>
  <c r="F3" i="4"/>
  <c r="F19" i="4"/>
  <c r="E19" i="4"/>
  <c r="D19" i="4"/>
  <c r="F18" i="4"/>
  <c r="E18" i="4"/>
  <c r="D18" i="4"/>
  <c r="F17" i="4"/>
  <c r="E17" i="4"/>
  <c r="D17" i="4"/>
  <c r="F16" i="4"/>
  <c r="E16" i="4"/>
  <c r="D16" i="4"/>
  <c r="F15" i="4"/>
  <c r="E15" i="4"/>
  <c r="D15" i="4"/>
  <c r="F12" i="4"/>
  <c r="E12" i="4"/>
  <c r="D12" i="4"/>
  <c r="F11" i="4"/>
  <c r="E11" i="4"/>
  <c r="D11" i="4"/>
  <c r="F10" i="4"/>
  <c r="E10" i="4"/>
  <c r="D10" i="4"/>
  <c r="F9" i="4"/>
  <c r="E9" i="4"/>
  <c r="D9" i="4"/>
  <c r="E6" i="4"/>
  <c r="D6" i="4"/>
  <c r="E5" i="4"/>
  <c r="D5" i="4"/>
  <c r="E4" i="4"/>
  <c r="D4" i="4"/>
  <c r="E3" i="4"/>
  <c r="D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tc={4C799D0F-5CC9-594F-AE1D-87C8CF82F9FD}</author>
  </authors>
  <commentList>
    <comment ref="B1" authorId="0" shapeId="0" xr:uid="{4C799D0F-5CC9-594F-AE1D-87C8CF82F9FD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positive predicted?</t>
      </text>
    </comment>
  </commentList>
</comments>
</file>

<file path=xl/sharedStrings.xml><?xml version="1.0" encoding="utf-8"?>
<sst xmlns="http://schemas.openxmlformats.org/spreadsheetml/2006/main" count="294" uniqueCount="218">
  <si>
    <t xml:space="preserve">Negative BSI </t>
  </si>
  <si>
    <t xml:space="preserve">Positive BSI </t>
  </si>
  <si>
    <t>Total</t>
  </si>
  <si>
    <t>Total number of patients</t>
  </si>
  <si>
    <t>Sex</t>
  </si>
  <si>
    <t>Male</t>
  </si>
  <si>
    <t>Female</t>
  </si>
  <si>
    <t>Race/Ethnicity</t>
  </si>
  <si>
    <t>White/Caucasian</t>
  </si>
  <si>
    <t>Non-white &amp; undefined</t>
  </si>
  <si>
    <t xml:space="preserve">Diagnosis age </t>
  </si>
  <si>
    <t>Median (range)</t>
  </si>
  <si>
    <t>(years)</t>
  </si>
  <si>
    <t>Interquartile range</t>
  </si>
  <si>
    <t>infection (years)</t>
  </si>
  <si>
    <t>Diagnosis</t>
  </si>
  <si>
    <t>AML</t>
  </si>
  <si>
    <t xml:space="preserve">Number of </t>
  </si>
  <si>
    <t>Admissions</t>
  </si>
  <si>
    <t>Average (95% CI)</t>
  </si>
  <si>
    <t>Deaths</t>
  </si>
  <si>
    <t>p-values</t>
  </si>
  <si>
    <t>BSI Negative</t>
  </si>
  <si>
    <t>BSI Positive</t>
  </si>
  <si>
    <t xml:space="preserve">Race </t>
  </si>
  <si>
    <t xml:space="preserve">White/Caucasian </t>
  </si>
  <si>
    <r>
      <t>2</t>
    </r>
    <r>
      <rPr>
        <vertAlign val="superscript"/>
        <sz val="10"/>
        <color rgb="FF000000"/>
        <rFont val="Times New Roman"/>
        <family val="1"/>
      </rPr>
      <t>nd</t>
    </r>
    <r>
      <rPr>
        <sz val="10"/>
        <color rgb="FF000000"/>
        <rFont val="Times New Roman"/>
        <family val="1"/>
      </rPr>
      <t xml:space="preserve"> AML</t>
    </r>
  </si>
  <si>
    <t>Age at Admission (years)</t>
  </si>
  <si>
    <t>Median(range)</t>
  </si>
  <si>
    <t xml:space="preserve">Lowest ANC </t>
  </si>
  <si>
    <t>Lowest Platelet count</t>
  </si>
  <si>
    <t>LOS (days)</t>
  </si>
  <si>
    <t xml:space="preserve">Number of PICU Visits </t>
  </si>
  <si>
    <t>PICU LOS (days)</t>
  </si>
  <si>
    <t>Total number of admissions with medication data*</t>
  </si>
  <si>
    <t>Cytarabine</t>
  </si>
  <si>
    <t xml:space="preserve">With </t>
  </si>
  <si>
    <t>Without</t>
  </si>
  <si>
    <t>Levofloxacin</t>
  </si>
  <si>
    <t>With</t>
  </si>
  <si>
    <t>Vancomycin</t>
  </si>
  <si>
    <t>0.003 (0-13.899)</t>
  </si>
  <si>
    <t>11 (1-154)</t>
  </si>
  <si>
    <t>Number of Neutropenic Admissions</t>
  </si>
  <si>
    <t>Total number of Admissions</t>
  </si>
  <si>
    <t>Proportion Positive</t>
  </si>
  <si>
    <t>Sensitivity</t>
  </si>
  <si>
    <t xml:space="preserve">Specificity </t>
  </si>
  <si>
    <t>Positive Predictive Value</t>
  </si>
  <si>
    <t>Negative Predictive Value</t>
  </si>
  <si>
    <t>Fever</t>
  </si>
  <si>
    <t>Random Forest</t>
  </si>
  <si>
    <t>ANC</t>
  </si>
  <si>
    <t>(1)</t>
  </si>
  <si>
    <t>(2)</t>
  </si>
  <si>
    <t>(3)</t>
  </si>
  <si>
    <t>p-value</t>
  </si>
  <si>
    <t>All</t>
  </si>
  <si>
    <t>*p &lt; 0.10</t>
  </si>
  <si>
    <t>**p &lt; 0.05</t>
  </si>
  <si>
    <t>***p &lt; 0.01</t>
  </si>
  <si>
    <t>Age</t>
  </si>
  <si>
    <t>Psuedo R-squared</t>
  </si>
  <si>
    <t>coef</t>
  </si>
  <si>
    <t>odds</t>
  </si>
  <si>
    <t>e^0.025</t>
  </si>
  <si>
    <t>e^0.975</t>
  </si>
  <si>
    <t>cyt</t>
  </si>
  <si>
    <t>levo</t>
  </si>
  <si>
    <t>all</t>
  </si>
  <si>
    <t>199 (51.2%)</t>
  </si>
  <si>
    <t>54 (59.3%)</t>
  </si>
  <si>
    <t>190 (48.8%)</t>
  </si>
  <si>
    <t>37 (40.7%)</t>
  </si>
  <si>
    <t>265 (68.1%)</t>
  </si>
  <si>
    <t>69 (75.8%)</t>
  </si>
  <si>
    <t>124 (31.9%)</t>
  </si>
  <si>
    <t>22 (24.2%)</t>
  </si>
  <si>
    <t>146 (30.4%)</t>
  </si>
  <si>
    <t>91 (18.9%)</t>
  </si>
  <si>
    <t>389 (80.9%)</t>
  </si>
  <si>
    <t>253 (52.7%)</t>
  </si>
  <si>
    <t>227 (47.3%)</t>
  </si>
  <si>
    <t>334 (69.6%)</t>
  </si>
  <si>
    <t>371 (95.4%)</t>
  </si>
  <si>
    <t>18 (4.6%)</t>
  </si>
  <si>
    <t>85 (93.4%)</t>
  </si>
  <si>
    <t>6 (6.6%)</t>
  </si>
  <si>
    <t>456 (95.0%)</t>
  </si>
  <si>
    <t>24 (5.0%)</t>
  </si>
  <si>
    <t>7.15 (0-19.20)</t>
  </si>
  <si>
    <t>9.81 (0.93-19.22)</t>
  </si>
  <si>
    <t>8.31 (0-19.22)</t>
  </si>
  <si>
    <t>17.40 (10-44.60)</t>
  </si>
  <si>
    <t>17.9 (13.50-46.60)</t>
  </si>
  <si>
    <t>17.50 (10-46.60)</t>
  </si>
  <si>
    <t>319 (82.0%)</t>
  </si>
  <si>
    <t>88 (96.7%)</t>
  </si>
  <si>
    <t>370 (84.8%)</t>
  </si>
  <si>
    <t>0.008 (0-17.978)</t>
  </si>
  <si>
    <t>0.007 (0-17.978)</t>
  </si>
  <si>
    <t>27 (0-1176)</t>
  </si>
  <si>
    <t>15 (0-1176)</t>
  </si>
  <si>
    <t>24.29 (0.35-74.30)</t>
  </si>
  <si>
    <t>28.40 (2.19-81.86)</t>
  </si>
  <si>
    <t>25.23 (0.35-81.86)</t>
  </si>
  <si>
    <t>34 (8.7%)</t>
  </si>
  <si>
    <t>20 (22.0%)</t>
  </si>
  <si>
    <t>54 (11.3%)</t>
  </si>
  <si>
    <t>2.94 (0.04-41.03)</t>
  </si>
  <si>
    <t>3.16 (0.00-48.85)</t>
  </si>
  <si>
    <t>3.08 (0.00-48.85)</t>
  </si>
  <si>
    <t>343 (80.0%)</t>
  </si>
  <si>
    <t>86 (20.0%)</t>
  </si>
  <si>
    <t>429 (89.4%)</t>
  </si>
  <si>
    <t>21 (23.1%)</t>
  </si>
  <si>
    <t>142 (36.5%)</t>
  </si>
  <si>
    <t>163 (38.0%)</t>
  </si>
  <si>
    <t>247 (63.5%)</t>
  </si>
  <si>
    <t>70 (76.9%)</t>
  </si>
  <si>
    <t>266 (62.0%)</t>
  </si>
  <si>
    <t xml:space="preserve">293 (75.3%) </t>
  </si>
  <si>
    <t>74 (81.3%)</t>
  </si>
  <si>
    <t>363 (84.6%)</t>
  </si>
  <si>
    <t>96 (24.7%)</t>
  </si>
  <si>
    <t>17 (18.7%)</t>
  </si>
  <si>
    <t>66 (15.4%)</t>
  </si>
  <si>
    <t>43 (45.3%)</t>
  </si>
  <si>
    <t>52 (54.7%)</t>
  </si>
  <si>
    <t>5.05 (4.56-5.54)</t>
  </si>
  <si>
    <t>4.07 (3.42-4.72)</t>
  </si>
  <si>
    <t>4 (1-8)</t>
  </si>
  <si>
    <t>6 (1-13)</t>
  </si>
  <si>
    <t xml:space="preserve"> 5.87 (5.22-6.51)</t>
  </si>
  <si>
    <t>36 (37.9%)</t>
  </si>
  <si>
    <t>18 (41.9%)</t>
  </si>
  <si>
    <t>18 (34.6%)</t>
  </si>
  <si>
    <t>20 (46.5%)</t>
  </si>
  <si>
    <t>27 (51.9%)</t>
  </si>
  <si>
    <t>47 (49.5%)</t>
  </si>
  <si>
    <t>23 (53.5%)</t>
  </si>
  <si>
    <t>25 (48.1%)</t>
  </si>
  <si>
    <t>48 (50.5%)</t>
  </si>
  <si>
    <t>30 (69.8%)</t>
  </si>
  <si>
    <t>39 (75.0%)</t>
  </si>
  <si>
    <t>69 (72.6%)</t>
  </si>
  <si>
    <t>13 (30.2%)</t>
  </si>
  <si>
    <t>13 (25.0%)</t>
  </si>
  <si>
    <t>26 (27.4%)</t>
  </si>
  <si>
    <t>6.76 (0.05-18.51)</t>
  </si>
  <si>
    <t>8.86 (0.34-18.75)</t>
  </si>
  <si>
    <t>(1.75-12.38)</t>
  </si>
  <si>
    <t>(2.04-12.88)</t>
  </si>
  <si>
    <t>7.98 (0.05-18.75)</t>
  </si>
  <si>
    <t>(1.87-13.02)</t>
  </si>
  <si>
    <t>9.20 (0.93-19.22)</t>
  </si>
  <si>
    <t>(2.06-13.41)</t>
  </si>
  <si>
    <t>37 (86.0%)</t>
  </si>
  <si>
    <t>47 (90.4%)</t>
  </si>
  <si>
    <t>84 (88.4%)</t>
  </si>
  <si>
    <t>6 (14.0%)</t>
  </si>
  <si>
    <t>5 (9.6%)</t>
  </si>
  <si>
    <t>11 (11.6%)</t>
  </si>
  <si>
    <t>Cytarabine &lt; 2000</t>
  </si>
  <si>
    <t>Cytarabine &gt;= 2000</t>
  </si>
  <si>
    <t xml:space="preserve">59 (17.2%) </t>
  </si>
  <si>
    <t xml:space="preserve">32 (37.2%) </t>
  </si>
  <si>
    <t>91 (21.2%)</t>
  </si>
  <si>
    <t>No Cytarabine</t>
  </si>
  <si>
    <t>cyt_2000</t>
  </si>
  <si>
    <t>1.032 (0.986 - 1.079)</t>
  </si>
  <si>
    <t>2.009 (0.849 – 4.754)</t>
  </si>
  <si>
    <t>1.031 (0.984 - 4.754)</t>
  </si>
  <si>
    <t>1.327 (0.793 - 2.221)</t>
  </si>
  <si>
    <t>1.221 (0.725 - 2.054)</t>
  </si>
  <si>
    <t>1.213 (0.717 - 2.052)</t>
  </si>
  <si>
    <t>1.409 (0.812 - 2.445)</t>
  </si>
  <si>
    <t>1.558 (0.896 - 2.707)</t>
  </si>
  <si>
    <t>1.499 (0.859 - 2.617)</t>
  </si>
  <si>
    <r>
      <t>Cytarabine (g/m</t>
    </r>
    <r>
      <rPr>
        <b/>
        <vertAlign val="superscript"/>
        <sz val="10"/>
        <color rgb="FF000000"/>
        <rFont val="Times New Roman"/>
        <family val="1"/>
      </rPr>
      <t>2</t>
    </r>
    <r>
      <rPr>
        <b/>
        <sz val="10"/>
        <color rgb="FF000000"/>
        <rFont val="Times New Roman"/>
        <family val="1"/>
      </rPr>
      <t>/day)</t>
    </r>
  </si>
  <si>
    <t>1.124 (1.025 - 1.231)**</t>
  </si>
  <si>
    <t>1.110 (1.013 - 1.217)**</t>
  </si>
  <si>
    <t>0.472 (0.273 - 0.815) ***</t>
  </si>
  <si>
    <t>0.495 (0.285 - 0.859)**</t>
  </si>
  <si>
    <t>1.030 (0.985 - 1.078)</t>
  </si>
  <si>
    <t>1.037 (0.991 - 1.084)</t>
  </si>
  <si>
    <t>1.028 (0.982 - 1.077)</t>
  </si>
  <si>
    <t>1.296 (0.772 - 2.177)</t>
  </si>
  <si>
    <t>1.190 (0.701 - 2.020)</t>
  </si>
  <si>
    <t>1.384 (0.795 - 2.411)</t>
  </si>
  <si>
    <t>1.474 (0.841 - 2.583)</t>
  </si>
  <si>
    <t>2.576 (1.517 - 4.371)***</t>
  </si>
  <si>
    <t>2.515 (1.474 - 4.293)***</t>
  </si>
  <si>
    <t>0.472 (0.273 - 0.815)***</t>
  </si>
  <si>
    <t>0.485 (0.279 - 0.845)**</t>
  </si>
  <si>
    <t>60 (17.4%)</t>
  </si>
  <si>
    <t>7 (8.1%)</t>
  </si>
  <si>
    <t>67 (15.6%)</t>
  </si>
  <si>
    <r>
      <t>Age at 1</t>
    </r>
    <r>
      <rPr>
        <vertAlign val="superscript"/>
        <sz val="11"/>
        <color rgb="FF000000"/>
        <rFont val="Times New Roman"/>
        <family val="1"/>
      </rPr>
      <t>st</t>
    </r>
    <r>
      <rPr>
        <sz val="11"/>
        <color rgb="FF000000"/>
        <rFont val="Times New Roman"/>
        <family val="1"/>
      </rPr>
      <t xml:space="preserve"> </t>
    </r>
  </si>
  <si>
    <r>
      <t>2</t>
    </r>
    <r>
      <rPr>
        <vertAlign val="superscript"/>
        <sz val="11"/>
        <color rgb="FF000000"/>
        <rFont val="Times New Roman"/>
        <family val="1"/>
      </rPr>
      <t>nd</t>
    </r>
    <r>
      <rPr>
        <sz val="11"/>
        <color rgb="FF000000"/>
        <rFont val="Times New Roman"/>
        <family val="1"/>
      </rPr>
      <t xml:space="preserve"> AML</t>
    </r>
  </si>
  <si>
    <t>5 (1-13)</t>
  </si>
  <si>
    <r>
      <t>BMI (kg/m</t>
    </r>
    <r>
      <rPr>
        <b/>
        <vertAlign val="superscript"/>
        <sz val="10"/>
        <color rgb="FF000000"/>
        <rFont val="Times New Roman"/>
        <family val="1"/>
      </rPr>
      <t>2</t>
    </r>
    <r>
      <rPr>
        <b/>
        <sz val="10"/>
        <color rgb="FF000000"/>
        <rFont val="Times New Roman"/>
        <family val="1"/>
      </rPr>
      <t xml:space="preserve">) </t>
    </r>
  </si>
  <si>
    <t>&lt;0.001</t>
  </si>
  <si>
    <t>283 (72.8%)</t>
  </si>
  <si>
    <t>79 (86.8%)</t>
  </si>
  <si>
    <t>362 (84.4%)</t>
  </si>
  <si>
    <t>60 (15.4%)</t>
  </si>
  <si>
    <t>7 (7.7%)</t>
  </si>
  <si>
    <t>67(15.6%)</t>
  </si>
  <si>
    <t>(4)</t>
  </si>
  <si>
    <t>(5)</t>
  </si>
  <si>
    <t>Cytarabine mg/m2/day</t>
  </si>
  <si>
    <t>Cytarabine &gt;= 2000 mg/m2/day</t>
  </si>
  <si>
    <t>Cytarabine &gt;= 2000 mg/m2/day &amp; Levo</t>
  </si>
  <si>
    <t>Cytarabine mg/m2/day  &amp; Levo</t>
  </si>
  <si>
    <t>224 (65.3%)</t>
  </si>
  <si>
    <t>47 (54.7%)</t>
  </si>
  <si>
    <t>271 (63.2%)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</si>
</sst>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vertAlign val="superscript"/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8"/>
      <name val="Calibri"/>
      <family val="2"/>
      <scheme val="minor"/>
    </font>
    <font>
      <b/>
      <vertAlign val="superscript"/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vertAlign val="superscript"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0" borderId="0" xfId="0" applyFont="1" applyAlignment="1">
      <alignment vertical="top"/>
    </xf>
    <xf numFmtId="0" fontId="5" fillId="0" borderId="15" xfId="0" applyFont="1" applyBorder="1"/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5" fillId="0" borderId="19" xfId="0" applyNumberFormat="1" applyFont="1" applyBorder="1" applyAlignment="1">
      <alignment horizontal="center"/>
    </xf>
    <xf numFmtId="0" fontId="6" fillId="0" borderId="20" xfId="0" applyFont="1" applyBorder="1"/>
    <xf numFmtId="2" fontId="5" fillId="0" borderId="21" xfId="0" applyNumberFormat="1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2" fontId="5" fillId="0" borderId="22" xfId="0" applyNumberFormat="1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1" fillId="0" borderId="0" xfId="0" applyFont="1"/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6" xfId="0" applyFont="1" applyBorder="1" applyAlignment="1">
      <alignment vertical="center"/>
    </xf>
    <xf numFmtId="0" fontId="10" fillId="0" borderId="6" xfId="0" applyFont="1" applyBorder="1" applyAlignment="1">
      <alignment horizontal="center" vertical="center"/>
    </xf>
    <xf numFmtId="0" fontId="9" fillId="0" borderId="11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10" fillId="0" borderId="13" xfId="0" applyFont="1" applyBorder="1" applyAlignment="1">
      <alignment horizontal="center" vertical="center"/>
    </xf>
    <xf numFmtId="0" fontId="1" fillId="0" borderId="6" xfId="0" applyFont="1" applyBorder="1"/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64" fontId="3" fillId="0" borderId="17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quotePrefix="1" applyFont="1" applyBorder="1" applyAlignment="1">
      <alignment horizontal="center" vertical="center"/>
    </xf>
    <xf numFmtId="0" fontId="3" fillId="0" borderId="25" xfId="0" quotePrefix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0" fillId="0" borderId="26" xfId="0" applyBorder="1"/>
    <xf numFmtId="0" fontId="2" fillId="0" borderId="26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3" fillId="0" borderId="32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0" fillId="0" borderId="27" xfId="0" applyBorder="1"/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3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aylor Chappell" id="{CDC6AACE-4DA8-AE48-AA80-4664123FE67E}" userId="3ee0b8b897f3d6e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6-22T15:55:51.43" personId="{CDC6AACE-4DA8-AE48-AA80-4664123FE67E}" id="{4C799D0F-5CC9-594F-AE1D-87C8CF82F9FD}">
    <text>Total positive predicted?</text>
  </threadedComment>
</ThreadedComment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EB4A6-88E6-8D49-8E68-ADB9913D6FE5}">
  <dimension ref="A1:F15"/>
  <sheetViews>
    <sheetView zoomScale="108" zoomScaleNormal="120" workbookViewId="0">
      <selection activeCell="B17" sqref="B17"/>
    </sheetView>
  </sheetViews>
  <sheetFormatPr baseColWidth="10" defaultRowHeight="16" x14ac:dyDescent="0.2"/>
  <cols>
    <col min="1" max="1" width="14.5" customWidth="1"/>
    <col min="2" max="2" width="20.83203125" customWidth="1"/>
    <col min="3" max="4" width="16.1640625" customWidth="1"/>
    <col min="5" max="5" width="6.83203125" customWidth="1"/>
    <col min="6" max="6" width="15.33203125" customWidth="1"/>
  </cols>
  <sheetData>
    <row r="1" spans="1:6" ht="17" thickBot="1" x14ac:dyDescent="0.25">
      <c r="A1" s="39"/>
      <c r="B1" s="40"/>
      <c r="C1" s="41" t="s">
        <v>0</v>
      </c>
      <c r="D1" s="42" t="s">
        <v>1</v>
      </c>
      <c r="E1" s="42" t="s">
        <v>21</v>
      </c>
      <c r="F1" s="43" t="s">
        <v>2</v>
      </c>
    </row>
    <row r="2" spans="1:6" ht="17" thickBot="1" x14ac:dyDescent="0.25">
      <c r="A2" s="87" t="s">
        <v>3</v>
      </c>
      <c r="B2" s="88"/>
      <c r="C2" s="45" t="s">
        <v>127</v>
      </c>
      <c r="D2" s="46" t="s">
        <v>128</v>
      </c>
      <c r="E2" s="47"/>
      <c r="F2" s="48">
        <v>95</v>
      </c>
    </row>
    <row r="3" spans="1:6" x14ac:dyDescent="0.2">
      <c r="A3" s="49" t="s">
        <v>4</v>
      </c>
      <c r="B3" s="50" t="s">
        <v>5</v>
      </c>
      <c r="C3" s="51" t="s">
        <v>137</v>
      </c>
      <c r="D3" s="52" t="s">
        <v>138</v>
      </c>
      <c r="E3" s="53">
        <v>5.2999999999999999E-2</v>
      </c>
      <c r="F3" s="54" t="s">
        <v>139</v>
      </c>
    </row>
    <row r="4" spans="1:6" ht="17" thickBot="1" x14ac:dyDescent="0.25">
      <c r="A4" s="44"/>
      <c r="B4" s="55" t="s">
        <v>6</v>
      </c>
      <c r="C4" s="45" t="s">
        <v>140</v>
      </c>
      <c r="D4" s="46" t="s">
        <v>141</v>
      </c>
      <c r="E4" s="48"/>
      <c r="F4" s="56" t="s">
        <v>142</v>
      </c>
    </row>
    <row r="5" spans="1:6" x14ac:dyDescent="0.2">
      <c r="A5" s="49" t="s">
        <v>7</v>
      </c>
      <c r="B5" s="50" t="s">
        <v>8</v>
      </c>
      <c r="C5" s="51" t="s">
        <v>143</v>
      </c>
      <c r="D5" s="52" t="s">
        <v>144</v>
      </c>
      <c r="E5" s="53">
        <v>0.109</v>
      </c>
      <c r="F5" s="54" t="s">
        <v>145</v>
      </c>
    </row>
    <row r="6" spans="1:6" ht="17" thickBot="1" x14ac:dyDescent="0.25">
      <c r="A6" s="44"/>
      <c r="B6" s="55" t="s">
        <v>9</v>
      </c>
      <c r="C6" s="45" t="s">
        <v>146</v>
      </c>
      <c r="D6" s="46" t="s">
        <v>147</v>
      </c>
      <c r="E6" s="48"/>
      <c r="F6" s="56" t="s">
        <v>148</v>
      </c>
    </row>
    <row r="7" spans="1:6" x14ac:dyDescent="0.2">
      <c r="A7" s="49" t="s">
        <v>10</v>
      </c>
      <c r="B7" s="50" t="s">
        <v>11</v>
      </c>
      <c r="C7" s="51" t="s">
        <v>149</v>
      </c>
      <c r="D7" s="52" t="s">
        <v>150</v>
      </c>
      <c r="E7" s="53">
        <v>0.65600000000000003</v>
      </c>
      <c r="F7" s="54" t="s">
        <v>153</v>
      </c>
    </row>
    <row r="8" spans="1:6" ht="17" thickBot="1" x14ac:dyDescent="0.25">
      <c r="A8" s="44" t="s">
        <v>12</v>
      </c>
      <c r="B8" s="55" t="s">
        <v>13</v>
      </c>
      <c r="C8" s="45" t="s">
        <v>151</v>
      </c>
      <c r="D8" s="46" t="s">
        <v>152</v>
      </c>
      <c r="E8" s="48"/>
      <c r="F8" s="56" t="s">
        <v>154</v>
      </c>
    </row>
    <row r="9" spans="1:6" x14ac:dyDescent="0.2">
      <c r="A9" s="49" t="s">
        <v>198</v>
      </c>
      <c r="B9" s="50" t="s">
        <v>11</v>
      </c>
      <c r="C9" s="11"/>
      <c r="D9" s="52" t="s">
        <v>155</v>
      </c>
      <c r="E9" s="52"/>
      <c r="F9" s="57"/>
    </row>
    <row r="10" spans="1:6" ht="17" thickBot="1" x14ac:dyDescent="0.25">
      <c r="A10" s="44" t="s">
        <v>14</v>
      </c>
      <c r="B10" s="55" t="s">
        <v>13</v>
      </c>
      <c r="C10" s="58"/>
      <c r="D10" s="46" t="s">
        <v>156</v>
      </c>
      <c r="E10" s="52"/>
      <c r="F10" s="60"/>
    </row>
    <row r="11" spans="1:6" x14ac:dyDescent="0.2">
      <c r="A11" s="49" t="s">
        <v>15</v>
      </c>
      <c r="B11" s="50" t="s">
        <v>16</v>
      </c>
      <c r="C11" s="51" t="s">
        <v>157</v>
      </c>
      <c r="D11" s="52" t="s">
        <v>158</v>
      </c>
      <c r="E11" s="61">
        <v>0.77100000000000002</v>
      </c>
      <c r="F11" s="54" t="s">
        <v>159</v>
      </c>
    </row>
    <row r="12" spans="1:6" ht="17" thickBot="1" x14ac:dyDescent="0.25">
      <c r="A12" s="44"/>
      <c r="B12" s="55" t="s">
        <v>199</v>
      </c>
      <c r="C12" s="45" t="s">
        <v>160</v>
      </c>
      <c r="D12" s="46" t="s">
        <v>161</v>
      </c>
      <c r="E12" s="59"/>
      <c r="F12" s="56" t="s">
        <v>162</v>
      </c>
    </row>
    <row r="13" spans="1:6" x14ac:dyDescent="0.2">
      <c r="A13" s="49" t="s">
        <v>17</v>
      </c>
      <c r="B13" s="50" t="s">
        <v>11</v>
      </c>
      <c r="C13" s="51" t="s">
        <v>131</v>
      </c>
      <c r="D13" s="52" t="s">
        <v>132</v>
      </c>
      <c r="E13" s="52"/>
      <c r="F13" s="53" t="s">
        <v>200</v>
      </c>
    </row>
    <row r="14" spans="1:6" ht="17" thickBot="1" x14ac:dyDescent="0.25">
      <c r="A14" s="44" t="s">
        <v>18</v>
      </c>
      <c r="B14" s="55" t="s">
        <v>19</v>
      </c>
      <c r="C14" s="45" t="s">
        <v>130</v>
      </c>
      <c r="D14" s="46" t="s">
        <v>133</v>
      </c>
      <c r="E14" s="46"/>
      <c r="F14" s="48" t="s">
        <v>129</v>
      </c>
    </row>
    <row r="15" spans="1:6" ht="17" thickBot="1" x14ac:dyDescent="0.25">
      <c r="A15" s="44" t="s">
        <v>20</v>
      </c>
      <c r="B15" s="55"/>
      <c r="C15" s="45" t="s">
        <v>135</v>
      </c>
      <c r="D15" s="46" t="s">
        <v>136</v>
      </c>
      <c r="E15" s="46">
        <v>0.318</v>
      </c>
      <c r="F15" s="48" t="s">
        <v>134</v>
      </c>
    </row>
  </sheetData>
  <mergeCells count="1"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4F4EE-57B1-5A47-BF5B-2CADB9A7AF6E}">
  <dimension ref="A1:G25"/>
  <sheetViews>
    <sheetView zoomScale="116" zoomScaleNormal="120" workbookViewId="0"/>
  </sheetViews>
  <sheetFormatPr baseColWidth="10" defaultRowHeight="16" x14ac:dyDescent="0.2"/>
  <cols>
    <col min="1" max="1" width="17.83203125" customWidth="1"/>
    <col min="2" max="2" width="16.83203125" customWidth="1"/>
    <col min="3" max="4" width="15.33203125" customWidth="1"/>
    <col min="5" max="5" width="7.1640625" customWidth="1"/>
    <col min="6" max="6" width="15.33203125" customWidth="1"/>
  </cols>
  <sheetData>
    <row r="1" spans="1:6" ht="17" thickBot="1" x14ac:dyDescent="0.25">
      <c r="A1" s="1"/>
      <c r="B1" s="2"/>
      <c r="C1" s="3" t="s">
        <v>22</v>
      </c>
      <c r="D1" s="3" t="s">
        <v>23</v>
      </c>
      <c r="E1" s="3" t="s">
        <v>21</v>
      </c>
      <c r="F1" s="3" t="s">
        <v>2</v>
      </c>
    </row>
    <row r="2" spans="1:6" ht="17" thickBot="1" x14ac:dyDescent="0.25">
      <c r="A2" s="89" t="s">
        <v>44</v>
      </c>
      <c r="B2" s="90"/>
      <c r="C2" s="5" t="s">
        <v>80</v>
      </c>
      <c r="D2" s="5" t="s">
        <v>79</v>
      </c>
      <c r="E2" s="5"/>
      <c r="F2" s="5">
        <v>480</v>
      </c>
    </row>
    <row r="3" spans="1:6" x14ac:dyDescent="0.2">
      <c r="A3" s="6" t="s">
        <v>4</v>
      </c>
      <c r="B3" s="7" t="s">
        <v>5</v>
      </c>
      <c r="C3" s="8" t="s">
        <v>70</v>
      </c>
      <c r="D3" s="8" t="s">
        <v>71</v>
      </c>
      <c r="E3" s="8">
        <v>0.161</v>
      </c>
      <c r="F3" s="8" t="s">
        <v>81</v>
      </c>
    </row>
    <row r="4" spans="1:6" ht="17" thickBot="1" x14ac:dyDescent="0.25">
      <c r="A4" s="4"/>
      <c r="B4" s="9" t="s">
        <v>6</v>
      </c>
      <c r="C4" s="5" t="s">
        <v>72</v>
      </c>
      <c r="D4" s="5" t="s">
        <v>73</v>
      </c>
      <c r="E4" s="5"/>
      <c r="F4" s="5" t="s">
        <v>82</v>
      </c>
    </row>
    <row r="5" spans="1:6" x14ac:dyDescent="0.2">
      <c r="A5" s="6" t="s">
        <v>24</v>
      </c>
      <c r="B5" s="7" t="s">
        <v>25</v>
      </c>
      <c r="C5" s="8" t="s">
        <v>74</v>
      </c>
      <c r="D5" s="8" t="s">
        <v>75</v>
      </c>
      <c r="E5" s="8">
        <v>0.159</v>
      </c>
      <c r="F5" s="8" t="s">
        <v>83</v>
      </c>
    </row>
    <row r="6" spans="1:6" ht="17" thickBot="1" x14ac:dyDescent="0.25">
      <c r="A6" s="4"/>
      <c r="B6" s="9" t="s">
        <v>9</v>
      </c>
      <c r="C6" s="5" t="s">
        <v>76</v>
      </c>
      <c r="D6" s="5" t="s">
        <v>77</v>
      </c>
      <c r="E6" s="5"/>
      <c r="F6" s="5" t="s">
        <v>78</v>
      </c>
    </row>
    <row r="7" spans="1:6" x14ac:dyDescent="0.2">
      <c r="A7" s="6" t="s">
        <v>15</v>
      </c>
      <c r="B7" s="7" t="s">
        <v>16</v>
      </c>
      <c r="C7" s="8" t="s">
        <v>84</v>
      </c>
      <c r="D7" s="8" t="s">
        <v>86</v>
      </c>
      <c r="E7" s="8">
        <v>0.44600000000000001</v>
      </c>
      <c r="F7" s="8" t="s">
        <v>88</v>
      </c>
    </row>
    <row r="8" spans="1:6" ht="17" thickBot="1" x14ac:dyDescent="0.25">
      <c r="A8" s="4"/>
      <c r="B8" s="9" t="s">
        <v>26</v>
      </c>
      <c r="C8" s="5" t="s">
        <v>85</v>
      </c>
      <c r="D8" s="5" t="s">
        <v>87</v>
      </c>
      <c r="E8" s="62"/>
      <c r="F8" s="5" t="s">
        <v>89</v>
      </c>
    </row>
    <row r="9" spans="1:6" ht="17" thickBot="1" x14ac:dyDescent="0.25">
      <c r="A9" s="4" t="s">
        <v>27</v>
      </c>
      <c r="B9" s="9" t="s">
        <v>28</v>
      </c>
      <c r="C9" s="5" t="s">
        <v>90</v>
      </c>
      <c r="D9" s="5" t="s">
        <v>91</v>
      </c>
      <c r="E9" s="5">
        <v>2.1000000000000001E-2</v>
      </c>
      <c r="F9" s="5" t="s">
        <v>92</v>
      </c>
    </row>
    <row r="10" spans="1:6" ht="17" thickBot="1" x14ac:dyDescent="0.25">
      <c r="A10" s="4" t="s">
        <v>201</v>
      </c>
      <c r="B10" s="9" t="s">
        <v>28</v>
      </c>
      <c r="C10" s="5" t="s">
        <v>93</v>
      </c>
      <c r="D10" s="5" t="s">
        <v>94</v>
      </c>
      <c r="E10" s="5">
        <v>6.5000000000000002E-2</v>
      </c>
      <c r="F10" s="5" t="s">
        <v>95</v>
      </c>
    </row>
    <row r="11" spans="1:6" x14ac:dyDescent="0.2">
      <c r="A11" s="91" t="s">
        <v>43</v>
      </c>
      <c r="B11" s="92"/>
      <c r="C11" s="8" t="s">
        <v>96</v>
      </c>
      <c r="D11" s="8" t="s">
        <v>97</v>
      </c>
      <c r="E11" s="63"/>
      <c r="F11" s="8" t="s">
        <v>98</v>
      </c>
    </row>
    <row r="12" spans="1:6" ht="17" thickBot="1" x14ac:dyDescent="0.25">
      <c r="A12" s="4" t="s">
        <v>29</v>
      </c>
      <c r="B12" s="9" t="s">
        <v>28</v>
      </c>
      <c r="C12" s="5" t="s">
        <v>99</v>
      </c>
      <c r="D12" s="5" t="s">
        <v>41</v>
      </c>
      <c r="E12" s="5">
        <v>5.8000000000000003E-2</v>
      </c>
      <c r="F12" s="5" t="s">
        <v>100</v>
      </c>
    </row>
    <row r="13" spans="1:6" ht="17" thickBot="1" x14ac:dyDescent="0.25">
      <c r="A13" s="4" t="s">
        <v>30</v>
      </c>
      <c r="B13" s="9" t="s">
        <v>28</v>
      </c>
      <c r="C13" s="5" t="s">
        <v>101</v>
      </c>
      <c r="D13" s="5" t="s">
        <v>42</v>
      </c>
      <c r="E13" s="5">
        <v>2E-3</v>
      </c>
      <c r="F13" s="5" t="s">
        <v>102</v>
      </c>
    </row>
    <row r="14" spans="1:6" ht="17" thickBot="1" x14ac:dyDescent="0.25">
      <c r="A14" s="4" t="s">
        <v>31</v>
      </c>
      <c r="B14" s="9" t="s">
        <v>28</v>
      </c>
      <c r="C14" s="5" t="s">
        <v>103</v>
      </c>
      <c r="D14" s="5" t="s">
        <v>104</v>
      </c>
      <c r="E14" s="5" t="s">
        <v>202</v>
      </c>
      <c r="F14" s="5" t="s">
        <v>105</v>
      </c>
    </row>
    <row r="15" spans="1:6" x14ac:dyDescent="0.2">
      <c r="A15" s="91" t="s">
        <v>32</v>
      </c>
      <c r="B15" s="92"/>
      <c r="C15" s="8" t="s">
        <v>106</v>
      </c>
      <c r="D15" s="8" t="s">
        <v>107</v>
      </c>
      <c r="E15" s="64"/>
      <c r="F15" s="8" t="s">
        <v>108</v>
      </c>
    </row>
    <row r="16" spans="1:6" ht="17" thickBot="1" x14ac:dyDescent="0.25">
      <c r="A16" s="6" t="s">
        <v>33</v>
      </c>
      <c r="B16" s="7" t="s">
        <v>28</v>
      </c>
      <c r="C16" s="8" t="s">
        <v>109</v>
      </c>
      <c r="D16" s="8" t="s">
        <v>110</v>
      </c>
      <c r="E16" s="65">
        <v>0.45600000000000002</v>
      </c>
      <c r="F16" s="8" t="s">
        <v>111</v>
      </c>
    </row>
    <row r="17" spans="1:7" ht="17" thickBot="1" x14ac:dyDescent="0.25">
      <c r="A17" s="89" t="s">
        <v>34</v>
      </c>
      <c r="B17" s="90"/>
      <c r="C17" s="3" t="s">
        <v>112</v>
      </c>
      <c r="D17" s="3" t="s">
        <v>113</v>
      </c>
      <c r="E17" s="66"/>
      <c r="F17" s="3" t="s">
        <v>114</v>
      </c>
    </row>
    <row r="18" spans="1:7" x14ac:dyDescent="0.2">
      <c r="A18" s="6" t="s">
        <v>35</v>
      </c>
      <c r="B18" s="7" t="s">
        <v>36</v>
      </c>
      <c r="C18" s="8" t="s">
        <v>203</v>
      </c>
      <c r="D18" s="8" t="s">
        <v>204</v>
      </c>
      <c r="E18" s="8">
        <v>3.4000000000000002E-2</v>
      </c>
      <c r="F18" s="8" t="s">
        <v>205</v>
      </c>
    </row>
    <row r="19" spans="1:7" ht="17" thickBot="1" x14ac:dyDescent="0.25">
      <c r="A19" s="4"/>
      <c r="B19" s="9" t="s">
        <v>37</v>
      </c>
      <c r="C19" s="5" t="s">
        <v>206</v>
      </c>
      <c r="D19" s="5" t="s">
        <v>207</v>
      </c>
      <c r="E19" s="5"/>
      <c r="F19" s="5" t="s">
        <v>208</v>
      </c>
    </row>
    <row r="20" spans="1:7" x14ac:dyDescent="0.2">
      <c r="A20" s="6" t="s">
        <v>38</v>
      </c>
      <c r="B20" s="7" t="s">
        <v>39</v>
      </c>
      <c r="C20" s="8" t="s">
        <v>116</v>
      </c>
      <c r="D20" s="8" t="s">
        <v>115</v>
      </c>
      <c r="E20" s="8">
        <v>5.0000000000000001E-3</v>
      </c>
      <c r="F20" s="8" t="s">
        <v>117</v>
      </c>
    </row>
    <row r="21" spans="1:7" ht="17" thickBot="1" x14ac:dyDescent="0.25">
      <c r="A21" s="10"/>
      <c r="B21" s="9" t="s">
        <v>37</v>
      </c>
      <c r="C21" s="5" t="s">
        <v>118</v>
      </c>
      <c r="D21" s="5" t="s">
        <v>119</v>
      </c>
      <c r="E21" s="5"/>
      <c r="F21" s="5" t="s">
        <v>120</v>
      </c>
    </row>
    <row r="22" spans="1:7" x14ac:dyDescent="0.2">
      <c r="A22" s="6" t="s">
        <v>40</v>
      </c>
      <c r="B22" s="7" t="s">
        <v>39</v>
      </c>
      <c r="C22" s="8" t="s">
        <v>121</v>
      </c>
      <c r="D22" s="8" t="s">
        <v>122</v>
      </c>
      <c r="E22" s="8">
        <v>0.70399999999999996</v>
      </c>
      <c r="F22" s="8" t="s">
        <v>123</v>
      </c>
    </row>
    <row r="23" spans="1:7" ht="17" thickBot="1" x14ac:dyDescent="0.25">
      <c r="A23" s="4"/>
      <c r="B23" s="9" t="s">
        <v>37</v>
      </c>
      <c r="C23" s="5" t="s">
        <v>124</v>
      </c>
      <c r="D23" s="5" t="s">
        <v>125</v>
      </c>
      <c r="E23" s="5"/>
      <c r="F23" s="5" t="s">
        <v>126</v>
      </c>
    </row>
    <row r="25" spans="1:7" x14ac:dyDescent="0.2">
      <c r="G25" s="27"/>
    </row>
  </sheetData>
  <mergeCells count="4">
    <mergeCell ref="A2:B2"/>
    <mergeCell ref="A11:B11"/>
    <mergeCell ref="A15:B15"/>
    <mergeCell ref="A17:B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C9EE9-373A-9D4D-9586-4E2B5D2817D9}">
  <dimension ref="A1:H32"/>
  <sheetViews>
    <sheetView zoomScale="125" workbookViewId="0">
      <selection activeCell="H13" sqref="H13"/>
    </sheetView>
  </sheetViews>
  <sheetFormatPr baseColWidth="10" defaultRowHeight="16" x14ac:dyDescent="0.2"/>
  <cols>
    <col min="1" max="1" width="13.1640625" customWidth="1"/>
    <col min="2" max="4" width="11.83203125" customWidth="1"/>
  </cols>
  <sheetData>
    <row r="1" spans="1:8" x14ac:dyDescent="0.2">
      <c r="A1" t="s">
        <v>63</v>
      </c>
      <c r="B1">
        <v>2.5000000000000001E-2</v>
      </c>
      <c r="C1">
        <v>0.97499999999999998</v>
      </c>
      <c r="D1" t="s">
        <v>64</v>
      </c>
      <c r="E1" t="s">
        <v>65</v>
      </c>
      <c r="F1" t="s">
        <v>66</v>
      </c>
    </row>
    <row r="2" spans="1:8" x14ac:dyDescent="0.2">
      <c r="A2" t="s">
        <v>67</v>
      </c>
    </row>
    <row r="3" spans="1:8" x14ac:dyDescent="0.2">
      <c r="A3">
        <v>3.1300000000000001E-2</v>
      </c>
      <c r="B3">
        <v>-1.4E-2</v>
      </c>
      <c r="C3" s="26">
        <v>7.5999999999999998E-2</v>
      </c>
      <c r="D3" s="26">
        <f t="shared" ref="D3:E6" si="0">EXP(A3)</f>
        <v>1.0317949959591783</v>
      </c>
      <c r="E3" s="26">
        <f t="shared" si="0"/>
        <v>0.98609754426286189</v>
      </c>
      <c r="F3" s="26">
        <f>EXP(C3)</f>
        <v>1.0789625741572839</v>
      </c>
      <c r="H3">
        <v>3.4619999999999998E-2</v>
      </c>
    </row>
    <row r="4" spans="1:8" x14ac:dyDescent="0.2">
      <c r="A4">
        <v>0.28310000000000002</v>
      </c>
      <c r="B4">
        <v>-0.23200000000000001</v>
      </c>
      <c r="C4" s="26">
        <v>0.79800000000000004</v>
      </c>
      <c r="D4" s="26">
        <f t="shared" si="0"/>
        <v>1.327237878969086</v>
      </c>
      <c r="E4" s="26">
        <f t="shared" si="0"/>
        <v>0.79294612330668368</v>
      </c>
      <c r="F4" s="26">
        <f t="shared" ref="F4:F6" si="1">EXP(C4)</f>
        <v>2.2210942947514352</v>
      </c>
    </row>
    <row r="5" spans="1:8" x14ac:dyDescent="0.2">
      <c r="A5">
        <v>0.34300000000000003</v>
      </c>
      <c r="B5">
        <v>-0.20799999999999999</v>
      </c>
      <c r="C5" s="26">
        <v>0.89400000000000002</v>
      </c>
      <c r="D5" s="26">
        <f t="shared" si="0"/>
        <v>1.4091687619264508</v>
      </c>
      <c r="E5" s="26">
        <f t="shared" si="0"/>
        <v>0.81220703671193906</v>
      </c>
      <c r="F5" s="26">
        <f t="shared" si="1"/>
        <v>2.4448896769329562</v>
      </c>
    </row>
    <row r="6" spans="1:8" x14ac:dyDescent="0.2">
      <c r="A6">
        <v>0.1166</v>
      </c>
      <c r="B6">
        <v>2.5000000000000001E-2</v>
      </c>
      <c r="C6" s="26">
        <v>0.20799999999999999</v>
      </c>
      <c r="D6" s="26">
        <f t="shared" si="0"/>
        <v>1.1236698718362257</v>
      </c>
      <c r="E6" s="26">
        <f t="shared" si="0"/>
        <v>1.0253151205244289</v>
      </c>
      <c r="F6" s="26">
        <f t="shared" si="1"/>
        <v>1.2312131695488677</v>
      </c>
      <c r="H6">
        <v>1.2999999999999999E-2</v>
      </c>
    </row>
    <row r="7" spans="1:8" x14ac:dyDescent="0.2">
      <c r="C7" s="26"/>
      <c r="D7" s="26"/>
      <c r="E7" s="26"/>
      <c r="F7" s="26"/>
    </row>
    <row r="8" spans="1:8" x14ac:dyDescent="0.2">
      <c r="A8" t="s">
        <v>68</v>
      </c>
      <c r="C8" s="26"/>
      <c r="D8" s="26"/>
      <c r="E8" s="26"/>
      <c r="F8" s="26"/>
    </row>
    <row r="9" spans="1:8" x14ac:dyDescent="0.2">
      <c r="A9">
        <v>3.6299999999999999E-2</v>
      </c>
      <c r="B9">
        <v>-8.9999999999999993E-3</v>
      </c>
      <c r="C9" s="26">
        <v>8.1000000000000003E-2</v>
      </c>
      <c r="D9" s="26">
        <f t="shared" ref="D9:D32" si="2">EXP(A9)</f>
        <v>1.0369668898990494</v>
      </c>
      <c r="E9" s="26">
        <f t="shared" ref="E9:F12" si="3">EXP(B9)</f>
        <v>0.99104037877288365</v>
      </c>
      <c r="F9" s="26">
        <f t="shared" si="3"/>
        <v>1.0843708965667604</v>
      </c>
      <c r="H9">
        <v>3.8789999999999998E-2</v>
      </c>
    </row>
    <row r="10" spans="1:8" x14ac:dyDescent="0.2">
      <c r="A10">
        <v>0.19980000000000001</v>
      </c>
      <c r="B10">
        <v>-0.32100000000000001</v>
      </c>
      <c r="C10" s="26">
        <v>0.72</v>
      </c>
      <c r="D10" s="26">
        <f t="shared" si="2"/>
        <v>1.2211585020349645</v>
      </c>
      <c r="E10" s="26">
        <f t="shared" si="3"/>
        <v>0.72542325099014116</v>
      </c>
      <c r="F10" s="26">
        <f t="shared" si="3"/>
        <v>2.0544332106438876</v>
      </c>
    </row>
    <row r="11" spans="1:8" x14ac:dyDescent="0.2">
      <c r="A11">
        <v>0.44309999999999999</v>
      </c>
      <c r="B11">
        <v>-0.11</v>
      </c>
      <c r="C11" s="26">
        <v>0.996</v>
      </c>
      <c r="D11" s="26">
        <f t="shared" si="2"/>
        <v>1.5575280793623347</v>
      </c>
      <c r="E11" s="26">
        <f t="shared" si="3"/>
        <v>0.89583413529652822</v>
      </c>
      <c r="F11" s="26">
        <f t="shared" si="3"/>
        <v>2.7074304184338023</v>
      </c>
    </row>
    <row r="12" spans="1:8" x14ac:dyDescent="0.2">
      <c r="A12">
        <v>-0.75170000000000003</v>
      </c>
      <c r="B12">
        <v>-1.3</v>
      </c>
      <c r="C12" s="26">
        <v>-0.20399999999999999</v>
      </c>
      <c r="D12" s="26">
        <f t="shared" si="2"/>
        <v>0.4715642117843985</v>
      </c>
      <c r="E12" s="26">
        <f t="shared" si="3"/>
        <v>0.27253179303401259</v>
      </c>
      <c r="F12" s="26">
        <f t="shared" si="3"/>
        <v>0.8154623711872927</v>
      </c>
      <c r="H12">
        <v>7.0000000000000001E-3</v>
      </c>
    </row>
    <row r="13" spans="1:8" x14ac:dyDescent="0.2">
      <c r="C13" s="26"/>
      <c r="D13" s="26"/>
      <c r="E13" s="26"/>
      <c r="F13" s="26"/>
    </row>
    <row r="14" spans="1:8" x14ac:dyDescent="0.2">
      <c r="A14" t="s">
        <v>69</v>
      </c>
      <c r="C14" s="26"/>
      <c r="D14" s="26"/>
      <c r="E14" s="26"/>
      <c r="F14" s="26"/>
    </row>
    <row r="15" spans="1:8" x14ac:dyDescent="0.2">
      <c r="A15">
        <v>3.0099999999999998E-2</v>
      </c>
      <c r="B15">
        <v>-1.6E-2</v>
      </c>
      <c r="C15" s="26">
        <v>7.5999999999999998E-2</v>
      </c>
      <c r="D15" s="26">
        <f t="shared" ref="D15:F18" si="4">EXP(A15)</f>
        <v>1.0305575845593566</v>
      </c>
      <c r="E15" s="26">
        <f t="shared" si="4"/>
        <v>0.98412732005528514</v>
      </c>
      <c r="F15" s="26">
        <f t="shared" si="4"/>
        <v>1.0789625741572839</v>
      </c>
      <c r="H15">
        <v>5.0110000000000002E-2</v>
      </c>
    </row>
    <row r="16" spans="1:8" x14ac:dyDescent="0.2">
      <c r="A16">
        <v>0.1933</v>
      </c>
      <c r="B16">
        <v>-0.33300000000000002</v>
      </c>
      <c r="C16" s="26">
        <v>0.71899999999999997</v>
      </c>
      <c r="D16" s="26">
        <f t="shared" si="4"/>
        <v>1.2132467129423594</v>
      </c>
      <c r="E16" s="26">
        <f t="shared" si="4"/>
        <v>0.71677019415569898</v>
      </c>
      <c r="F16" s="26">
        <f t="shared" si="4"/>
        <v>2.0523798043075292</v>
      </c>
    </row>
    <row r="17" spans="1:8" x14ac:dyDescent="0.2">
      <c r="A17">
        <v>0.40510000000000002</v>
      </c>
      <c r="B17">
        <v>-0.152</v>
      </c>
      <c r="C17" s="26">
        <v>0.96199999999999997</v>
      </c>
      <c r="D17" s="26">
        <f t="shared" si="4"/>
        <v>1.499452437803535</v>
      </c>
      <c r="E17" s="26">
        <f t="shared" si="4"/>
        <v>0.85898828074112343</v>
      </c>
      <c r="F17" s="26">
        <f t="shared" si="4"/>
        <v>2.6169250932469144</v>
      </c>
    </row>
    <row r="18" spans="1:8" x14ac:dyDescent="0.2">
      <c r="A18">
        <v>0.10440000000000001</v>
      </c>
      <c r="B18">
        <v>1.2999999999999999E-2</v>
      </c>
      <c r="C18" s="26">
        <v>0.19600000000000001</v>
      </c>
      <c r="D18" s="26">
        <f t="shared" si="4"/>
        <v>1.1100443838774221</v>
      </c>
      <c r="E18" s="26">
        <f t="shared" si="4"/>
        <v>1.0130848673598092</v>
      </c>
      <c r="F18" s="26">
        <f t="shared" si="4"/>
        <v>1.2165269053343162</v>
      </c>
      <c r="H18">
        <v>2.5000000000000001E-2</v>
      </c>
    </row>
    <row r="19" spans="1:8" x14ac:dyDescent="0.2">
      <c r="A19">
        <v>-0.70389999999999997</v>
      </c>
      <c r="B19">
        <v>-1.256</v>
      </c>
      <c r="C19" s="26">
        <v>-0.152</v>
      </c>
      <c r="D19" s="26">
        <f t="shared" si="2"/>
        <v>0.49465239273315076</v>
      </c>
      <c r="E19" s="26">
        <f>EXP(B19)</f>
        <v>0.28479091486665248</v>
      </c>
      <c r="F19" s="26">
        <f>EXP(C19)</f>
        <v>0.85898828074112343</v>
      </c>
      <c r="H19">
        <v>1.2E-2</v>
      </c>
    </row>
    <row r="20" spans="1:8" x14ac:dyDescent="0.2">
      <c r="D20" s="26"/>
      <c r="E20" s="26"/>
      <c r="F20" s="26"/>
    </row>
    <row r="21" spans="1:8" x14ac:dyDescent="0.2">
      <c r="A21" t="s">
        <v>169</v>
      </c>
      <c r="D21" s="26"/>
      <c r="E21" s="26"/>
      <c r="F21" s="26"/>
    </row>
    <row r="22" spans="1:8" x14ac:dyDescent="0.2">
      <c r="A22">
        <v>2.9899999999999999E-2</v>
      </c>
      <c r="B22">
        <v>-1.4999999999999999E-2</v>
      </c>
      <c r="C22" s="26">
        <v>7.4999999999999997E-2</v>
      </c>
      <c r="D22" s="26">
        <f t="shared" si="2"/>
        <v>1.0303514936522224</v>
      </c>
      <c r="E22" s="26">
        <f t="shared" ref="E22:E32" si="5">EXP(B22)</f>
        <v>0.98511193960306265</v>
      </c>
      <c r="F22" s="26">
        <f t="shared" ref="F22:F32" si="6">EXP(C22)</f>
        <v>1.0778841508846315</v>
      </c>
      <c r="H22">
        <v>4.8140000000000002E-2</v>
      </c>
    </row>
    <row r="23" spans="1:8" x14ac:dyDescent="0.2">
      <c r="A23">
        <v>0.25950000000000001</v>
      </c>
      <c r="B23">
        <v>-0.25900000000000001</v>
      </c>
      <c r="C23" s="26">
        <v>0.77800000000000002</v>
      </c>
      <c r="D23" s="26">
        <f t="shared" si="2"/>
        <v>1.2962817837116838</v>
      </c>
      <c r="E23" s="26">
        <f t="shared" si="5"/>
        <v>0.77182302304370343</v>
      </c>
      <c r="F23" s="26">
        <f t="shared" si="6"/>
        <v>2.1771136810045597</v>
      </c>
    </row>
    <row r="24" spans="1:8" x14ac:dyDescent="0.2">
      <c r="A24">
        <v>0.32519999999999999</v>
      </c>
      <c r="B24">
        <v>-0.23</v>
      </c>
      <c r="C24" s="26">
        <v>0.88</v>
      </c>
      <c r="D24" s="26">
        <f t="shared" si="2"/>
        <v>1.384307479792406</v>
      </c>
      <c r="E24" s="26">
        <f t="shared" si="5"/>
        <v>0.79453360250333405</v>
      </c>
      <c r="F24" s="26">
        <f t="shared" si="6"/>
        <v>2.4108997064172097</v>
      </c>
    </row>
    <row r="25" spans="1:8" x14ac:dyDescent="0.2">
      <c r="A25">
        <v>0.94610000000000005</v>
      </c>
      <c r="B25">
        <v>0.41699999999999998</v>
      </c>
      <c r="C25" s="26">
        <v>1.4750000000000001</v>
      </c>
      <c r="D25" s="26">
        <f t="shared" si="2"/>
        <v>2.5756450304277601</v>
      </c>
      <c r="E25" s="26">
        <f t="shared" si="5"/>
        <v>1.5174025129350848</v>
      </c>
      <c r="F25" s="26">
        <f t="shared" si="6"/>
        <v>4.3710357729297584</v>
      </c>
      <c r="H25">
        <v>0</v>
      </c>
    </row>
    <row r="26" spans="1:8" x14ac:dyDescent="0.2">
      <c r="D26" s="26"/>
      <c r="E26" s="26"/>
      <c r="F26" s="26"/>
    </row>
    <row r="27" spans="1:8" x14ac:dyDescent="0.2">
      <c r="A27" t="s">
        <v>69</v>
      </c>
      <c r="D27" s="26"/>
      <c r="E27" s="26"/>
      <c r="F27" s="26"/>
    </row>
    <row r="28" spans="1:8" x14ac:dyDescent="0.2">
      <c r="A28">
        <v>2.7799999999999998E-2</v>
      </c>
      <c r="B28">
        <v>-1.7999999999999999E-2</v>
      </c>
      <c r="C28" s="26">
        <v>7.3999999999999996E-2</v>
      </c>
      <c r="D28" s="26">
        <f t="shared" si="2"/>
        <v>1.0281900258510832</v>
      </c>
      <c r="E28" s="26">
        <f t="shared" si="5"/>
        <v>0.98216103235830077</v>
      </c>
      <c r="F28" s="26">
        <f t="shared" si="6"/>
        <v>1.0768068054962199</v>
      </c>
      <c r="H28">
        <v>6.4360000000000001E-2</v>
      </c>
    </row>
    <row r="29" spans="1:8" x14ac:dyDescent="0.2">
      <c r="A29">
        <v>0.17430000000000001</v>
      </c>
      <c r="B29">
        <v>-0.35499999999999998</v>
      </c>
      <c r="C29" s="26">
        <v>0.70299999999999996</v>
      </c>
      <c r="D29" s="26">
        <f t="shared" si="2"/>
        <v>1.190412636047965</v>
      </c>
      <c r="E29" s="26">
        <f t="shared" si="5"/>
        <v>0.70117344320857244</v>
      </c>
      <c r="F29" s="26">
        <f t="shared" si="6"/>
        <v>2.0198030365487591</v>
      </c>
    </row>
    <row r="30" spans="1:8" x14ac:dyDescent="0.2">
      <c r="A30">
        <v>0.38790000000000002</v>
      </c>
      <c r="B30">
        <v>-0.17299999999999999</v>
      </c>
      <c r="C30" s="26">
        <v>0.94899999999999995</v>
      </c>
      <c r="D30" s="26">
        <f t="shared" si="2"/>
        <v>1.473882388679616</v>
      </c>
      <c r="E30" s="26">
        <f t="shared" si="5"/>
        <v>0.84113761484462324</v>
      </c>
      <c r="F30" s="26">
        <f t="shared" si="6"/>
        <v>2.583125242080516</v>
      </c>
    </row>
    <row r="31" spans="1:8" x14ac:dyDescent="0.2">
      <c r="A31">
        <v>0.92220000000000002</v>
      </c>
      <c r="B31">
        <v>0.38800000000000001</v>
      </c>
      <c r="C31" s="26">
        <v>1.4570000000000001</v>
      </c>
      <c r="D31" s="26">
        <f t="shared" si="2"/>
        <v>2.5148169057325056</v>
      </c>
      <c r="E31" s="26">
        <f t="shared" si="5"/>
        <v>1.4740297842881416</v>
      </c>
      <c r="F31" s="26">
        <f t="shared" si="6"/>
        <v>4.293061007215754</v>
      </c>
      <c r="H31">
        <v>1E-3</v>
      </c>
    </row>
    <row r="32" spans="1:8" x14ac:dyDescent="0.2">
      <c r="A32">
        <v>-0.72260000000000002</v>
      </c>
      <c r="B32">
        <v>-1.276</v>
      </c>
      <c r="C32" s="26">
        <v>-0.16900000000000001</v>
      </c>
      <c r="D32" s="26">
        <f t="shared" si="2"/>
        <v>0.48548834389216755</v>
      </c>
      <c r="E32" s="26">
        <f t="shared" si="5"/>
        <v>0.27915167692210985</v>
      </c>
      <c r="F32" s="26">
        <f t="shared" si="6"/>
        <v>0.84450890338603435</v>
      </c>
      <c r="H32">
        <v>1.0999999999999999E-2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B5C69-10D6-244B-968B-7A6F13F0471E}">
  <dimension ref="A1:D8"/>
  <sheetViews>
    <sheetView zoomScaleNormal="100" workbookViewId="0">
      <selection activeCell="C8" sqref="C1:C8"/>
    </sheetView>
  </sheetViews>
  <sheetFormatPr baseColWidth="10" defaultRowHeight="16" x14ac:dyDescent="0.2"/>
  <cols>
    <col min="1" max="1" width="14.6640625" customWidth="1"/>
    <col min="2" max="2" width="22.6640625" customWidth="1"/>
    <col min="3" max="3" width="19.33203125" customWidth="1"/>
    <col min="4" max="4" width="19" customWidth="1"/>
    <col min="5" max="5" width="30" customWidth="1"/>
    <col min="6" max="6" width="29.83203125" customWidth="1"/>
  </cols>
  <sheetData>
    <row r="1" spans="1:4" x14ac:dyDescent="0.2">
      <c r="A1" s="32"/>
      <c r="B1" s="70" t="s">
        <v>53</v>
      </c>
      <c r="C1" s="70" t="s">
        <v>54</v>
      </c>
      <c r="D1" s="70" t="s">
        <v>55</v>
      </c>
    </row>
    <row r="2" spans="1:4" ht="17" thickBot="1" x14ac:dyDescent="0.25">
      <c r="A2" s="33"/>
      <c r="B2" s="34" t="s">
        <v>164</v>
      </c>
      <c r="C2" s="34" t="s">
        <v>38</v>
      </c>
      <c r="D2" s="5" t="s">
        <v>57</v>
      </c>
    </row>
    <row r="3" spans="1:4" x14ac:dyDescent="0.2">
      <c r="A3" s="35" t="s">
        <v>61</v>
      </c>
      <c r="B3" s="27" t="s">
        <v>184</v>
      </c>
      <c r="C3" s="27" t="s">
        <v>185</v>
      </c>
      <c r="D3" s="8" t="s">
        <v>186</v>
      </c>
    </row>
    <row r="4" spans="1:4" x14ac:dyDescent="0.2">
      <c r="A4" s="35" t="s">
        <v>5</v>
      </c>
      <c r="B4" s="27" t="s">
        <v>187</v>
      </c>
      <c r="C4" s="27" t="s">
        <v>174</v>
      </c>
      <c r="D4" s="8" t="s">
        <v>188</v>
      </c>
    </row>
    <row r="5" spans="1:4" x14ac:dyDescent="0.2">
      <c r="A5" s="35" t="s">
        <v>8</v>
      </c>
      <c r="B5" s="27" t="s">
        <v>189</v>
      </c>
      <c r="C5" s="27" t="s">
        <v>177</v>
      </c>
      <c r="D5" s="8" t="s">
        <v>190</v>
      </c>
    </row>
    <row r="6" spans="1:4" x14ac:dyDescent="0.2">
      <c r="A6" s="35" t="s">
        <v>164</v>
      </c>
      <c r="B6" s="27" t="s">
        <v>191</v>
      </c>
      <c r="C6" s="31"/>
      <c r="D6" s="8" t="s">
        <v>192</v>
      </c>
    </row>
    <row r="7" spans="1:4" ht="17" thickBot="1" x14ac:dyDescent="0.25">
      <c r="A7" s="35" t="s">
        <v>38</v>
      </c>
      <c r="B7" s="31"/>
      <c r="C7" s="27" t="s">
        <v>193</v>
      </c>
      <c r="D7" s="8" t="s">
        <v>194</v>
      </c>
    </row>
    <row r="8" spans="1:4" ht="17" thickBot="1" x14ac:dyDescent="0.25">
      <c r="A8" s="36" t="s">
        <v>62</v>
      </c>
      <c r="B8" s="37">
        <v>4.8000000000000001E-2</v>
      </c>
      <c r="C8" s="37">
        <v>3.9E-2</v>
      </c>
      <c r="D8" s="38">
        <v>6.4000000000000001E-2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DC51A-9014-304B-8324-D59FDE931729}">
  <dimension ref="A1:F26"/>
  <sheetViews>
    <sheetView workbookViewId="0">
      <selection activeCell="B28" sqref="B28"/>
    </sheetView>
  </sheetViews>
  <sheetFormatPr baseColWidth="10" defaultRowHeight="16" x14ac:dyDescent="0.2"/>
  <cols>
    <col min="1" max="1" width="18.83203125" customWidth="1"/>
    <col min="2" max="4" width="19.33203125" customWidth="1"/>
  </cols>
  <sheetData>
    <row r="1" spans="1:6" x14ac:dyDescent="0.2">
      <c r="A1" s="69"/>
      <c r="B1" s="70" t="s">
        <v>53</v>
      </c>
      <c r="C1" s="70" t="s">
        <v>54</v>
      </c>
      <c r="D1" s="71" t="s">
        <v>55</v>
      </c>
    </row>
    <row r="2" spans="1:6" ht="17" thickBot="1" x14ac:dyDescent="0.25">
      <c r="A2" s="28"/>
      <c r="B2" s="34" t="s">
        <v>35</v>
      </c>
      <c r="C2" s="34" t="s">
        <v>38</v>
      </c>
      <c r="D2" s="84" t="s">
        <v>57</v>
      </c>
    </row>
    <row r="3" spans="1:6" x14ac:dyDescent="0.2">
      <c r="A3" s="73" t="s">
        <v>61</v>
      </c>
      <c r="B3" s="27" t="s">
        <v>170</v>
      </c>
      <c r="C3" s="27" t="s">
        <v>185</v>
      </c>
      <c r="D3" s="72" t="s">
        <v>172</v>
      </c>
    </row>
    <row r="4" spans="1:6" x14ac:dyDescent="0.2">
      <c r="A4" s="73" t="s">
        <v>5</v>
      </c>
      <c r="B4" s="27" t="s">
        <v>173</v>
      </c>
      <c r="C4" s="27" t="s">
        <v>174</v>
      </c>
      <c r="D4" s="72" t="s">
        <v>175</v>
      </c>
    </row>
    <row r="5" spans="1:6" x14ac:dyDescent="0.2">
      <c r="A5" s="73" t="s">
        <v>8</v>
      </c>
      <c r="B5" s="27" t="s">
        <v>176</v>
      </c>
      <c r="C5" s="27" t="s">
        <v>177</v>
      </c>
      <c r="D5" s="72" t="s">
        <v>178</v>
      </c>
    </row>
    <row r="6" spans="1:6" x14ac:dyDescent="0.2">
      <c r="A6" s="73" t="s">
        <v>179</v>
      </c>
      <c r="B6" s="27" t="s">
        <v>180</v>
      </c>
      <c r="C6" s="31"/>
      <c r="D6" s="72" t="s">
        <v>181</v>
      </c>
    </row>
    <row r="7" spans="1:6" ht="17" thickBot="1" x14ac:dyDescent="0.25">
      <c r="A7" s="73" t="s">
        <v>38</v>
      </c>
      <c r="B7" s="31"/>
      <c r="C7" s="27" t="s">
        <v>193</v>
      </c>
      <c r="D7" s="72" t="s">
        <v>183</v>
      </c>
    </row>
    <row r="8" spans="1:6" ht="17" thickBot="1" x14ac:dyDescent="0.25">
      <c r="A8" s="30" t="s">
        <v>62</v>
      </c>
      <c r="B8" s="85">
        <v>3.5000000000000003E-2</v>
      </c>
      <c r="C8" s="37">
        <v>3.9E-2</v>
      </c>
      <c r="D8" s="86">
        <v>0.05</v>
      </c>
    </row>
    <row r="13" spans="1:6" x14ac:dyDescent="0.2">
      <c r="A13" s="69"/>
      <c r="B13" s="70" t="s">
        <v>53</v>
      </c>
      <c r="C13" s="70" t="s">
        <v>54</v>
      </c>
      <c r="D13" s="70" t="s">
        <v>55</v>
      </c>
      <c r="E13" s="70" t="s">
        <v>209</v>
      </c>
      <c r="F13" s="71" t="s">
        <v>210</v>
      </c>
    </row>
    <row r="14" spans="1:6" ht="17" thickBot="1" x14ac:dyDescent="0.25">
      <c r="A14" s="28"/>
      <c r="B14" s="34" t="s">
        <v>212</v>
      </c>
      <c r="C14" s="34" t="s">
        <v>211</v>
      </c>
      <c r="D14" s="34" t="s">
        <v>38</v>
      </c>
      <c r="E14" s="34" t="s">
        <v>213</v>
      </c>
      <c r="F14" s="74" t="s">
        <v>214</v>
      </c>
    </row>
    <row r="15" spans="1:6" x14ac:dyDescent="0.2">
      <c r="A15" s="75" t="s">
        <v>61</v>
      </c>
      <c r="B15" s="27" t="s">
        <v>184</v>
      </c>
      <c r="C15" s="27" t="s">
        <v>170</v>
      </c>
      <c r="D15" s="27" t="s">
        <v>171</v>
      </c>
      <c r="E15" s="27" t="s">
        <v>186</v>
      </c>
      <c r="F15" s="72" t="s">
        <v>172</v>
      </c>
    </row>
    <row r="16" spans="1:6" x14ac:dyDescent="0.2">
      <c r="A16" s="75" t="s">
        <v>5</v>
      </c>
      <c r="B16" s="27" t="s">
        <v>187</v>
      </c>
      <c r="C16" s="27" t="s">
        <v>173</v>
      </c>
      <c r="D16" s="27" t="s">
        <v>174</v>
      </c>
      <c r="E16" s="27" t="s">
        <v>188</v>
      </c>
      <c r="F16" s="72" t="s">
        <v>175</v>
      </c>
    </row>
    <row r="17" spans="1:6" x14ac:dyDescent="0.2">
      <c r="A17" s="75" t="s">
        <v>8</v>
      </c>
      <c r="B17" s="27" t="s">
        <v>189</v>
      </c>
      <c r="C17" s="27" t="s">
        <v>176</v>
      </c>
      <c r="D17" s="27" t="s">
        <v>177</v>
      </c>
      <c r="E17" s="27" t="s">
        <v>190</v>
      </c>
      <c r="F17" s="72" t="s">
        <v>178</v>
      </c>
    </row>
    <row r="18" spans="1:6" x14ac:dyDescent="0.2">
      <c r="A18" s="75" t="s">
        <v>35</v>
      </c>
      <c r="B18" s="27" t="s">
        <v>191</v>
      </c>
      <c r="C18" s="27" t="s">
        <v>180</v>
      </c>
      <c r="D18" s="31"/>
      <c r="E18" s="27" t="s">
        <v>192</v>
      </c>
      <c r="F18" s="72" t="s">
        <v>181</v>
      </c>
    </row>
    <row r="19" spans="1:6" x14ac:dyDescent="0.2">
      <c r="A19" s="75" t="s">
        <v>38</v>
      </c>
      <c r="B19" s="31"/>
      <c r="C19" s="31"/>
      <c r="D19" s="27" t="s">
        <v>182</v>
      </c>
      <c r="E19" s="27" t="s">
        <v>194</v>
      </c>
      <c r="F19" s="72" t="s">
        <v>183</v>
      </c>
    </row>
    <row r="20" spans="1:6" x14ac:dyDescent="0.2">
      <c r="A20" s="76" t="s">
        <v>62</v>
      </c>
      <c r="B20" s="67">
        <v>4.8000000000000001E-2</v>
      </c>
      <c r="C20" s="67">
        <v>3.5000000000000003E-2</v>
      </c>
      <c r="D20" s="67">
        <v>3.9E-2</v>
      </c>
      <c r="E20" s="67">
        <v>6.4000000000000001E-2</v>
      </c>
      <c r="F20" s="68">
        <v>0.05</v>
      </c>
    </row>
    <row r="23" spans="1:6" x14ac:dyDescent="0.2">
      <c r="A23" s="23" t="s">
        <v>56</v>
      </c>
    </row>
    <row r="24" spans="1:6" x14ac:dyDescent="0.2">
      <c r="A24" s="24" t="s">
        <v>58</v>
      </c>
    </row>
    <row r="25" spans="1:6" x14ac:dyDescent="0.2">
      <c r="A25" s="24" t="s">
        <v>59</v>
      </c>
    </row>
    <row r="26" spans="1:6" x14ac:dyDescent="0.2">
      <c r="A26" s="25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7198E-1B00-F445-83A0-1AB49375244C}">
  <dimension ref="A1:F5"/>
  <sheetViews>
    <sheetView workbookViewId="0">
      <selection activeCell="F6" sqref="F6"/>
    </sheetView>
  </sheetViews>
  <sheetFormatPr baseColWidth="10" defaultRowHeight="16" x14ac:dyDescent="0.2"/>
  <sheetData>
    <row r="1" spans="1:6" x14ac:dyDescent="0.2">
      <c r="A1" s="12"/>
      <c r="B1" s="13" t="s">
        <v>45</v>
      </c>
      <c r="C1" s="13" t="s">
        <v>46</v>
      </c>
      <c r="D1" s="13" t="s">
        <v>47</v>
      </c>
      <c r="E1" s="13" t="s">
        <v>48</v>
      </c>
      <c r="F1" s="14" t="s">
        <v>49</v>
      </c>
    </row>
    <row r="2" spans="1:6" x14ac:dyDescent="0.2">
      <c r="A2" s="15" t="s">
        <v>50</v>
      </c>
      <c r="B2" s="16">
        <v>0.68</v>
      </c>
      <c r="C2" s="17">
        <v>0.93</v>
      </c>
      <c r="D2" s="16">
        <v>0.38</v>
      </c>
      <c r="E2" s="16">
        <v>0.27</v>
      </c>
      <c r="F2" s="18">
        <v>0.96</v>
      </c>
    </row>
    <row r="3" spans="1:6" x14ac:dyDescent="0.2">
      <c r="A3" s="15" t="s">
        <v>51</v>
      </c>
      <c r="B3" s="16">
        <v>0.73</v>
      </c>
      <c r="C3" s="17">
        <v>0.93</v>
      </c>
      <c r="D3" s="16">
        <v>0.32</v>
      </c>
      <c r="E3" s="16">
        <v>0.25</v>
      </c>
      <c r="F3" s="18">
        <v>0.95</v>
      </c>
    </row>
    <row r="4" spans="1:6" x14ac:dyDescent="0.2">
      <c r="A4" s="15" t="s">
        <v>52</v>
      </c>
      <c r="B4" s="16">
        <v>0.74</v>
      </c>
      <c r="C4" s="17">
        <v>0.93</v>
      </c>
      <c r="D4" s="16">
        <v>0.31</v>
      </c>
      <c r="E4" s="16">
        <v>0.25</v>
      </c>
      <c r="F4" s="18">
        <v>0.95</v>
      </c>
    </row>
    <row r="5" spans="1:6" x14ac:dyDescent="0.2">
      <c r="A5" s="19" t="s">
        <v>51</v>
      </c>
      <c r="B5" s="20">
        <v>0.87</v>
      </c>
      <c r="C5" s="21">
        <v>0.96</v>
      </c>
      <c r="D5" s="20">
        <v>0.16</v>
      </c>
      <c r="E5" s="20">
        <v>0.22</v>
      </c>
      <c r="F5" s="22">
        <v>0.95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D8116-6E65-CC4D-BD0C-E5B564FFBBC5}">
  <dimension ref="A1:E4"/>
  <sheetViews>
    <sheetView tabSelected="1" zoomScale="140" workbookViewId="0">
      <selection activeCell="D2" sqref="D2"/>
    </sheetView>
  </sheetViews>
  <sheetFormatPr baseColWidth="10" defaultRowHeight="16" x14ac:dyDescent="0.2"/>
  <cols>
    <col min="1" max="1" width="18" customWidth="1"/>
    <col min="2" max="3" width="12.33203125" customWidth="1"/>
    <col min="4" max="4" width="10.83203125" customWidth="1"/>
  </cols>
  <sheetData>
    <row r="1" spans="1:5" x14ac:dyDescent="0.2">
      <c r="A1" s="77"/>
      <c r="B1" s="78" t="s">
        <v>22</v>
      </c>
      <c r="C1" s="78" t="s">
        <v>23</v>
      </c>
      <c r="D1" s="78" t="s">
        <v>21</v>
      </c>
      <c r="E1" s="78" t="s">
        <v>2</v>
      </c>
    </row>
    <row r="2" spans="1:5" x14ac:dyDescent="0.2">
      <c r="A2" s="15" t="s">
        <v>168</v>
      </c>
      <c r="B2" s="81" t="s">
        <v>195</v>
      </c>
      <c r="C2" s="81" t="s">
        <v>196</v>
      </c>
      <c r="D2" s="81">
        <v>1E-4</v>
      </c>
      <c r="E2" s="72" t="s">
        <v>197</v>
      </c>
    </row>
    <row r="3" spans="1:5" x14ac:dyDescent="0.2">
      <c r="A3" s="79" t="s">
        <v>163</v>
      </c>
      <c r="B3" s="29" t="s">
        <v>215</v>
      </c>
      <c r="C3" s="29" t="s">
        <v>216</v>
      </c>
      <c r="D3" s="83"/>
      <c r="E3" s="72" t="s">
        <v>217</v>
      </c>
    </row>
    <row r="4" spans="1:5" x14ac:dyDescent="0.2">
      <c r="A4" s="80" t="s">
        <v>164</v>
      </c>
      <c r="B4" s="82" t="s">
        <v>165</v>
      </c>
      <c r="C4" s="82" t="s">
        <v>166</v>
      </c>
      <c r="D4" s="82"/>
      <c r="E4" s="74" t="s">
        <v>167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1 Patient Demographics</vt:lpstr>
      <vt:lpstr>Table 2 Admissions Demograhics</vt:lpstr>
      <vt:lpstr>Calc LR</vt:lpstr>
      <vt:lpstr>Table 3 LR</vt:lpstr>
      <vt:lpstr>Suppl LR</vt:lpstr>
      <vt:lpstr>Table 4</vt:lpstr>
      <vt:lpstr>Table 5 Cyt&gt;2000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Taylor Chappell</cp:lastModifiedBy>
  <dcterms:created xsi:type="dcterms:W3CDTF">2023-01-23T20:13:44Z</dcterms:created>
  <dcterms:modified xsi:type="dcterms:W3CDTF">2023-11-10T01:56:50Z</dcterms:modified>
</cp:coreProperties>
</file>