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omaslopez/Dropbox/My Mac (TOMASs-MacBook-Pro.local)/Desktop/PhD_PennState/Projects/PuertoRico/Data/PE Curves/"/>
    </mc:Choice>
  </mc:AlternateContent>
  <xr:revisionPtr revIDLastSave="0" documentId="13_ncr:1_{B16B3F18-7E13-5041-86F7-F5B2D5B68BAA}" xr6:coauthVersionLast="47" xr6:coauthVersionMax="47" xr10:uidLastSave="{00000000-0000-0000-0000-000000000000}"/>
  <bookViews>
    <workbookView xWindow="1000" yWindow="500" windowWidth="37400" windowHeight="21100" activeTab="1" xr2:uid="{00000000-000D-0000-FFFF-FFFF00000000}"/>
  </bookViews>
  <sheets>
    <sheet name="Light calibration" sheetId="1" r:id="rId1"/>
    <sheet name="Light Int 1st 2nd 07-13" sheetId="2" r:id="rId2"/>
    <sheet name="Light Int 3rd-5th 07-20" sheetId="4" r:id="rId3"/>
    <sheet name="Light Int 6th 07-21" sheetId="9" r:id="rId4"/>
    <sheet name="Light Int 7th 07-24" sheetId="10" r:id="rId5"/>
    <sheet name="Light Int 8th 9th 07-24" sheetId="11" r:id="rId6"/>
    <sheet name="Light Int 10-18th" sheetId="12" r:id="rId7"/>
    <sheet name="Time-Vol PE" sheetId="3" r:id="rId8"/>
    <sheet name="Time-Vol Calcification" sheetId="8" r:id="rId9"/>
  </sheets>
  <definedNames>
    <definedName name="_xlnm._FilterDatabase" localSheetId="7" hidden="1">'Time-Vol PE'!$A$1:$I$82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4" i="1" l="1"/>
  <c r="AF5" i="1"/>
  <c r="AF6" i="1"/>
  <c r="AF7" i="1"/>
  <c r="AF8" i="1"/>
  <c r="AF9" i="1"/>
  <c r="AF10" i="1"/>
  <c r="AF11" i="1"/>
  <c r="AF12" i="1"/>
  <c r="AF13" i="1"/>
  <c r="AF3" i="1"/>
  <c r="AD4" i="1"/>
  <c r="AD5" i="1"/>
  <c r="AD6" i="1"/>
  <c r="AD7" i="1"/>
  <c r="AD8" i="1"/>
  <c r="AD9" i="1"/>
  <c r="AD10" i="1"/>
  <c r="AD11" i="1"/>
  <c r="AD12" i="1"/>
  <c r="AD13" i="1"/>
  <c r="AD3" i="1"/>
  <c r="AB4" i="1"/>
  <c r="AB5" i="1"/>
  <c r="AB6" i="1"/>
  <c r="AB7" i="1"/>
  <c r="AB8" i="1"/>
  <c r="AB9" i="1"/>
  <c r="AB10" i="1"/>
  <c r="AB11" i="1"/>
  <c r="AB12" i="1"/>
  <c r="AB13" i="1"/>
  <c r="AB3" i="1"/>
  <c r="Z4" i="1"/>
  <c r="Z5" i="1"/>
  <c r="Z6" i="1"/>
  <c r="Z7" i="1"/>
  <c r="Z8" i="1"/>
  <c r="Z9" i="1"/>
  <c r="Z10" i="1"/>
  <c r="Z11" i="1"/>
  <c r="Z12" i="1"/>
  <c r="Z13" i="1"/>
  <c r="Z3" i="1"/>
  <c r="W4" i="1"/>
  <c r="X4" i="1"/>
  <c r="Y4" i="1"/>
  <c r="W5" i="1"/>
  <c r="X5" i="1"/>
  <c r="Y5" i="1"/>
  <c r="W6" i="1"/>
  <c r="X6" i="1"/>
  <c r="Y6" i="1"/>
  <c r="W7" i="1"/>
  <c r="X7" i="1"/>
  <c r="Y7" i="1"/>
  <c r="W8" i="1"/>
  <c r="X8" i="1"/>
  <c r="Y8" i="1"/>
  <c r="W9" i="1"/>
  <c r="X9" i="1"/>
  <c r="Y9" i="1"/>
  <c r="W10" i="1"/>
  <c r="X10" i="1"/>
  <c r="Y10" i="1"/>
  <c r="W11" i="1"/>
  <c r="X11" i="1"/>
  <c r="Y11" i="1"/>
  <c r="W12" i="1"/>
  <c r="X12" i="1"/>
  <c r="Y12" i="1"/>
  <c r="W13" i="1"/>
  <c r="X13" i="1"/>
  <c r="Y13" i="1"/>
  <c r="X3" i="1"/>
  <c r="Y3" i="1"/>
  <c r="W3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Q4" i="1"/>
  <c r="Q5" i="1"/>
  <c r="Q6" i="1"/>
  <c r="Q7" i="1"/>
  <c r="Q8" i="1"/>
  <c r="Q9" i="1"/>
  <c r="Q10" i="1"/>
  <c r="Q11" i="1"/>
  <c r="Q12" i="1"/>
  <c r="Q13" i="1"/>
  <c r="Q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L3" i="1"/>
  <c r="M3" i="1"/>
  <c r="K3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E4" i="1"/>
  <c r="E5" i="1"/>
  <c r="E6" i="1"/>
  <c r="E7" i="1"/>
  <c r="E8" i="1"/>
  <c r="E9" i="1"/>
  <c r="E10" i="1"/>
  <c r="E11" i="1"/>
  <c r="E12" i="1"/>
  <c r="E13" i="1"/>
  <c r="E3" i="1"/>
  <c r="E11" i="12"/>
  <c r="D11" i="12"/>
  <c r="C11" i="12"/>
  <c r="B11" i="12"/>
  <c r="E10" i="12"/>
  <c r="D10" i="12"/>
  <c r="C10" i="12"/>
  <c r="B10" i="12"/>
  <c r="E9" i="12"/>
  <c r="D9" i="12"/>
  <c r="C9" i="12"/>
  <c r="B9" i="12"/>
  <c r="E8" i="12"/>
  <c r="D8" i="12"/>
  <c r="C8" i="12"/>
  <c r="B8" i="12"/>
  <c r="E7" i="12"/>
  <c r="D7" i="12"/>
  <c r="C7" i="12"/>
  <c r="B7" i="12"/>
  <c r="E6" i="12"/>
  <c r="D6" i="12"/>
  <c r="C6" i="12"/>
  <c r="B6" i="12"/>
  <c r="E5" i="12"/>
  <c r="D5" i="12"/>
  <c r="C5" i="12"/>
  <c r="B5" i="12"/>
  <c r="E4" i="12"/>
  <c r="D4" i="12"/>
  <c r="C4" i="12"/>
  <c r="B4" i="12"/>
  <c r="E11" i="11"/>
  <c r="D11" i="11"/>
  <c r="C11" i="11"/>
  <c r="B11" i="11"/>
  <c r="E10" i="11"/>
  <c r="D10" i="11"/>
  <c r="C10" i="11"/>
  <c r="B10" i="11"/>
  <c r="E9" i="11"/>
  <c r="D9" i="11"/>
  <c r="C9" i="11"/>
  <c r="B9" i="11"/>
  <c r="E8" i="11"/>
  <c r="D8" i="11"/>
  <c r="C8" i="11"/>
  <c r="B8" i="11"/>
  <c r="E7" i="11"/>
  <c r="D7" i="11"/>
  <c r="C7" i="11"/>
  <c r="B7" i="11"/>
  <c r="E6" i="11"/>
  <c r="D6" i="11"/>
  <c r="C6" i="11"/>
  <c r="B6" i="11"/>
  <c r="E5" i="11"/>
  <c r="D5" i="11"/>
  <c r="C5" i="11"/>
  <c r="B5" i="11"/>
  <c r="E4" i="11"/>
  <c r="D4" i="11"/>
  <c r="C4" i="11"/>
  <c r="B4" i="11"/>
  <c r="E11" i="10" l="1"/>
  <c r="D11" i="10"/>
  <c r="C11" i="10"/>
  <c r="B11" i="10"/>
  <c r="E10" i="10"/>
  <c r="D10" i="10"/>
  <c r="C10" i="10"/>
  <c r="B10" i="10"/>
  <c r="E9" i="10"/>
  <c r="D9" i="10"/>
  <c r="C9" i="10"/>
  <c r="B9" i="10"/>
  <c r="E8" i="10"/>
  <c r="D8" i="10"/>
  <c r="C8" i="10"/>
  <c r="B8" i="10"/>
  <c r="E7" i="10"/>
  <c r="D7" i="10"/>
  <c r="C7" i="10"/>
  <c r="B7" i="10"/>
  <c r="E6" i="10"/>
  <c r="D6" i="10"/>
  <c r="C6" i="10"/>
  <c r="B6" i="10"/>
  <c r="E5" i="10"/>
  <c r="D5" i="10"/>
  <c r="C5" i="10"/>
  <c r="B5" i="10"/>
  <c r="E4" i="10"/>
  <c r="D4" i="10"/>
  <c r="C4" i="10"/>
  <c r="B4" i="10"/>
  <c r="E11" i="9" l="1"/>
  <c r="D11" i="9"/>
  <c r="C11" i="9"/>
  <c r="B11" i="9"/>
  <c r="E10" i="9"/>
  <c r="D10" i="9"/>
  <c r="C10" i="9"/>
  <c r="B10" i="9"/>
  <c r="E9" i="9"/>
  <c r="D9" i="9"/>
  <c r="C9" i="9"/>
  <c r="B9" i="9"/>
  <c r="E8" i="9"/>
  <c r="D8" i="9"/>
  <c r="C8" i="9"/>
  <c r="B8" i="9"/>
  <c r="E7" i="9"/>
  <c r="D7" i="9"/>
  <c r="C7" i="9"/>
  <c r="B7" i="9"/>
  <c r="E6" i="9"/>
  <c r="D6" i="9"/>
  <c r="C6" i="9"/>
  <c r="B6" i="9"/>
  <c r="E5" i="9"/>
  <c r="D5" i="9"/>
  <c r="C5" i="9"/>
  <c r="B5" i="9"/>
  <c r="E4" i="9"/>
  <c r="D4" i="9"/>
  <c r="C4" i="9"/>
  <c r="B4" i="9"/>
  <c r="E11" i="4" l="1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4" i="2"/>
  <c r="E5" i="2"/>
  <c r="E6" i="2"/>
  <c r="E7" i="2"/>
  <c r="E8" i="2"/>
  <c r="E9" i="2"/>
  <c r="E10" i="2"/>
  <c r="E11" i="2"/>
  <c r="D4" i="2"/>
  <c r="D5" i="2"/>
  <c r="D6" i="2"/>
  <c r="D7" i="2"/>
  <c r="D8" i="2"/>
  <c r="D9" i="2"/>
  <c r="D10" i="2"/>
  <c r="D11" i="2"/>
  <c r="C4" i="2"/>
  <c r="C5" i="2"/>
  <c r="C6" i="2"/>
  <c r="C7" i="2"/>
  <c r="C8" i="2"/>
  <c r="C9" i="2"/>
  <c r="C10" i="2"/>
  <c r="C11" i="2"/>
  <c r="B7" i="2"/>
  <c r="B4" i="2"/>
  <c r="B5" i="2"/>
  <c r="B6" i="2"/>
  <c r="B8" i="2"/>
  <c r="B9" i="2"/>
  <c r="B10" i="2"/>
  <c r="B11" i="2"/>
  <c r="AG12" i="1"/>
  <c r="AG11" i="1"/>
  <c r="AG10" i="1"/>
  <c r="AG9" i="1"/>
  <c r="AG8" i="1"/>
  <c r="AG7" i="1"/>
  <c r="AG6" i="1"/>
  <c r="AG5" i="1"/>
  <c r="AG4" i="1"/>
  <c r="AE4" i="1"/>
  <c r="AE12" i="1"/>
  <c r="AE11" i="1"/>
  <c r="AE10" i="1"/>
  <c r="AE9" i="1"/>
  <c r="AE8" i="1"/>
  <c r="AE7" i="1"/>
  <c r="AE6" i="1"/>
  <c r="AE5" i="1"/>
  <c r="AC5" i="1"/>
  <c r="AC4" i="1"/>
  <c r="AC12" i="1"/>
  <c r="AC11" i="1"/>
  <c r="AC10" i="1"/>
  <c r="AC9" i="1"/>
  <c r="AC8" i="1"/>
  <c r="AC7" i="1"/>
  <c r="AC6" i="1"/>
  <c r="AA5" i="1"/>
  <c r="AA6" i="1"/>
  <c r="AA7" i="1"/>
  <c r="AA8" i="1"/>
  <c r="AA9" i="1"/>
  <c r="AA10" i="1"/>
  <c r="AA11" i="1"/>
  <c r="AA12" i="1"/>
  <c r="AA4" i="1"/>
</calcChain>
</file>

<file path=xl/sharedStrings.xml><?xml version="1.0" encoding="utf-8"?>
<sst xmlns="http://schemas.openxmlformats.org/spreadsheetml/2006/main" count="399" uniqueCount="107">
  <si>
    <t>% amplitud</t>
  </si>
  <si>
    <t>CH1</t>
  </si>
  <si>
    <t>R1</t>
  </si>
  <si>
    <t>R2</t>
  </si>
  <si>
    <t>R3</t>
  </si>
  <si>
    <t>CH2</t>
  </si>
  <si>
    <t>CH3</t>
  </si>
  <si>
    <t>CH4</t>
  </si>
  <si>
    <t>AVG</t>
  </si>
  <si>
    <t>Equation</t>
  </si>
  <si>
    <t>%</t>
  </si>
  <si>
    <t>Parametros</t>
  </si>
  <si>
    <t>Coral</t>
  </si>
  <si>
    <t>Incubation</t>
  </si>
  <si>
    <t>Tiempo (m)</t>
  </si>
  <si>
    <t>Date</t>
  </si>
  <si>
    <t>Chamber</t>
  </si>
  <si>
    <t>Volume (ml)</t>
  </si>
  <si>
    <t>2JQ31-5SS-OFAV</t>
  </si>
  <si>
    <t>4DW11-10SS-OFAV</t>
  </si>
  <si>
    <t>2CX10Q-4PP-OFRA</t>
  </si>
  <si>
    <t>6GT17B-10PP-OFRA</t>
  </si>
  <si>
    <t>9I244</t>
  </si>
  <si>
    <t>CX-3PP-OFAV</t>
  </si>
  <si>
    <t>12AZ7M-3SP-OFAV</t>
  </si>
  <si>
    <t>Coral ID</t>
  </si>
  <si>
    <t>Total time</t>
  </si>
  <si>
    <t>0CX5</t>
  </si>
  <si>
    <t>0GT1</t>
  </si>
  <si>
    <t>1GT42</t>
  </si>
  <si>
    <t>1GT43</t>
  </si>
  <si>
    <t>0CX4</t>
  </si>
  <si>
    <t>2GT38</t>
  </si>
  <si>
    <t>Corals from PE curves, 1st round</t>
  </si>
  <si>
    <t>Corals from PE curves, 2nd round</t>
  </si>
  <si>
    <t>2GT31</t>
  </si>
  <si>
    <t xml:space="preserve">2CX10 </t>
  </si>
  <si>
    <t>4HS13</t>
  </si>
  <si>
    <t>6CX18</t>
  </si>
  <si>
    <t>2GT41</t>
  </si>
  <si>
    <t>8HS24</t>
  </si>
  <si>
    <t xml:space="preserve">Redo from 7/20/21 because it fell over </t>
  </si>
  <si>
    <t>Fell over during PE curve</t>
  </si>
  <si>
    <t>2CX12O</t>
  </si>
  <si>
    <t>2GT10K</t>
  </si>
  <si>
    <t>0GT1H</t>
  </si>
  <si>
    <t>2CX12B</t>
  </si>
  <si>
    <t>2CX12S</t>
  </si>
  <si>
    <t>2HS27C</t>
  </si>
  <si>
    <t>8HS23B</t>
  </si>
  <si>
    <t>9CX6B</t>
  </si>
  <si>
    <t>0GT1I</t>
  </si>
  <si>
    <t>6GT17</t>
  </si>
  <si>
    <t>9GT47Q</t>
  </si>
  <si>
    <t>OGT1I</t>
  </si>
  <si>
    <t xml:space="preserve">2HS2 </t>
  </si>
  <si>
    <t>9GT46</t>
  </si>
  <si>
    <t>9JQ4</t>
  </si>
  <si>
    <t>9IR44</t>
  </si>
  <si>
    <t>0CX4-2</t>
  </si>
  <si>
    <t>2HS2</t>
  </si>
  <si>
    <t>0HS3</t>
  </si>
  <si>
    <t>9JQ431</t>
  </si>
  <si>
    <t>9JQ42</t>
  </si>
  <si>
    <t>9AZ9</t>
  </si>
  <si>
    <t>CX</t>
  </si>
  <si>
    <t>NOTES</t>
  </si>
  <si>
    <t>Species</t>
  </si>
  <si>
    <t>Ofav</t>
  </si>
  <si>
    <t>SS</t>
  </si>
  <si>
    <t>PP</t>
  </si>
  <si>
    <t>SP</t>
  </si>
  <si>
    <t>Ofra</t>
  </si>
  <si>
    <t>Population</t>
  </si>
  <si>
    <t>PS</t>
  </si>
  <si>
    <t>Time levels (min)</t>
  </si>
  <si>
    <t>10 seconds delay in turning on the lights</t>
  </si>
  <si>
    <t>2AZ21</t>
  </si>
  <si>
    <t>3GQ1</t>
  </si>
  <si>
    <t>4EV14</t>
  </si>
  <si>
    <t>2GQ31</t>
  </si>
  <si>
    <t>4GQ12</t>
  </si>
  <si>
    <t>9AZ1</t>
  </si>
  <si>
    <t>2EV3</t>
  </si>
  <si>
    <t>2JQ6</t>
  </si>
  <si>
    <t xml:space="preserve">2AZ2 </t>
  </si>
  <si>
    <t>9DW32</t>
  </si>
  <si>
    <t>2EV44E</t>
  </si>
  <si>
    <t>0DW41</t>
  </si>
  <si>
    <t>Corida comenzó a las 15:07:39. Se trabó desde el minuto 70 (~16:17:39) en la intensidad 46%. Se corregió el error a la hora 16:50:49 (aproximadamente el minuto 104), volviendo a comenzar en 46%.</t>
  </si>
  <si>
    <t>2JQ31</t>
  </si>
  <si>
    <t>SD</t>
  </si>
  <si>
    <t>2AZ7</t>
  </si>
  <si>
    <t>0DW46</t>
  </si>
  <si>
    <t>2JQ31-2</t>
  </si>
  <si>
    <t>2AZ2-2</t>
  </si>
  <si>
    <t>9EV41</t>
  </si>
  <si>
    <t>4JQ12</t>
  </si>
  <si>
    <t>9AZ81</t>
  </si>
  <si>
    <t>0AZ4</t>
  </si>
  <si>
    <t>6JQ16</t>
  </si>
  <si>
    <t>0EV1</t>
  </si>
  <si>
    <t>9AZ10</t>
  </si>
  <si>
    <t>CH1_corrected</t>
  </si>
  <si>
    <t>CH2_corrected</t>
  </si>
  <si>
    <t>CH3_corrected</t>
  </si>
  <si>
    <t>CH4_corrected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</si>
</sst>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" fillId="2" borderId="0" xfId="0" applyFont="1" applyFill="1"/>
    <xf numFmtId="0" fontId="1" fillId="5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0" borderId="0" xfId="0" applyFont="1" applyFill="1"/>
    <xf numFmtId="0" fontId="0" fillId="0" borderId="0" xfId="0" applyFont="1"/>
    <xf numFmtId="14" fontId="0" fillId="0" borderId="0" xfId="0" applyNumberFormat="1"/>
    <xf numFmtId="21" fontId="0" fillId="0" borderId="0" xfId="0" applyNumberFormat="1"/>
    <xf numFmtId="0" fontId="1" fillId="0" borderId="0" xfId="0" applyFont="1" applyFill="1"/>
    <xf numFmtId="0" fontId="0" fillId="0" borderId="0" xfId="0" applyFill="1"/>
    <xf numFmtId="0" fontId="0" fillId="6" borderId="0" xfId="0" applyFill="1"/>
    <xf numFmtId="0" fontId="2" fillId="0" borderId="0" xfId="0" applyFont="1" applyFill="1"/>
    <xf numFmtId="0" fontId="0" fillId="0" borderId="0" xfId="0" applyAlignment="1">
      <alignment horizontal="left"/>
    </xf>
    <xf numFmtId="0" fontId="0" fillId="0" borderId="1" xfId="0" applyBorder="1"/>
    <xf numFmtId="14" fontId="0" fillId="0" borderId="1" xfId="0" applyNumberFormat="1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Border="1"/>
    <xf numFmtId="0" fontId="3" fillId="0" borderId="0" xfId="0" applyFont="1" applyFill="1"/>
    <xf numFmtId="0" fontId="3" fillId="0" borderId="0" xfId="0" applyFont="1" applyFill="1" applyBorder="1"/>
    <xf numFmtId="0" fontId="2" fillId="0" borderId="0" xfId="0" applyFont="1" applyFill="1" applyBorder="1"/>
    <xf numFmtId="2" fontId="0" fillId="0" borderId="0" xfId="0" applyNumberFormat="1" applyFont="1"/>
    <xf numFmtId="2" fontId="1" fillId="2" borderId="0" xfId="0" applyNumberFormat="1" applyFont="1" applyFill="1"/>
    <xf numFmtId="2" fontId="1" fillId="5" borderId="0" xfId="0" applyNumberFormat="1" applyFont="1" applyFill="1"/>
    <xf numFmtId="2" fontId="1" fillId="3" borderId="0" xfId="0" applyNumberFormat="1" applyFont="1" applyFill="1"/>
    <xf numFmtId="2" fontId="1" fillId="4" borderId="0" xfId="0" applyNumberFormat="1" applyFont="1" applyFill="1"/>
    <xf numFmtId="2" fontId="0" fillId="0" borderId="0" xfId="0" applyNumberFormat="1" applyFont="1" applyFill="1"/>
    <xf numFmtId="0" fontId="3" fillId="0" borderId="1" xfId="0" applyFont="1" applyBorder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0.19161313616285769"/>
                  <c:y val="-7.0353736647116638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'Light calibration'!$A$4:$A$12</c:f>
              <c:numCache>
                <c:formatCode>General</c:formatCode>
                <c:ptCount val="9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'Light calibration'!$Z$4:$Z$12</c:f>
              <c:numCache>
                <c:formatCode>General</c:formatCode>
                <c:ptCount val="9"/>
                <c:pt idx="0">
                  <c:v>25.019400000000001</c:v>
                </c:pt>
                <c:pt idx="1">
                  <c:v>79.228099999999998</c:v>
                </c:pt>
                <c:pt idx="2">
                  <c:v>173.34870000000001</c:v>
                </c:pt>
                <c:pt idx="3">
                  <c:v>439.03089999999997</c:v>
                </c:pt>
                <c:pt idx="4">
                  <c:v>794.06809999999996</c:v>
                </c:pt>
                <c:pt idx="5">
                  <c:v>1176.5074999999999</c:v>
                </c:pt>
                <c:pt idx="6">
                  <c:v>1445.1682000000001</c:v>
                </c:pt>
                <c:pt idx="7">
                  <c:v>1676.2998</c:v>
                </c:pt>
                <c:pt idx="8">
                  <c:v>1764.4633999999999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1-A341-B8CF-4FAD8243369F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0.18966191665066257"/>
                  <c:y val="-3.9404210276184612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>
                      <a:solidFill>
                        <a:srgbClr val="FFC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'Light calibration'!$A$4:$A$12</c:f>
              <c:numCache>
                <c:formatCode>General</c:formatCode>
                <c:ptCount val="9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'Light calibration'!$AB$4:$AB$12</c:f>
              <c:numCache>
                <c:formatCode>General</c:formatCode>
                <c:ptCount val="9"/>
                <c:pt idx="0">
                  <c:v>21.4452</c:v>
                </c:pt>
                <c:pt idx="1">
                  <c:v>72.675399999999982</c:v>
                </c:pt>
                <c:pt idx="2">
                  <c:v>128.07550000000001</c:v>
                </c:pt>
                <c:pt idx="3">
                  <c:v>361.58989999999994</c:v>
                </c:pt>
                <c:pt idx="4">
                  <c:v>698.1604000000001</c:v>
                </c:pt>
                <c:pt idx="5">
                  <c:v>1037.7094</c:v>
                </c:pt>
                <c:pt idx="6">
                  <c:v>1366.5357999999999</c:v>
                </c:pt>
                <c:pt idx="7">
                  <c:v>1598.2631000000001</c:v>
                </c:pt>
                <c:pt idx="8">
                  <c:v>1631.0265999999999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A1-A341-B8CF-4FAD8243369F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0.19762289226041865"/>
                  <c:y val="-1.940442629856453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>
                      <a:solidFill>
                        <a:srgbClr val="92D05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'Light calibration'!$A$4:$A$12</c:f>
              <c:numCache>
                <c:formatCode>General</c:formatCode>
                <c:ptCount val="9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'Light calibration'!$AD$4:$AD$12</c:f>
              <c:numCache>
                <c:formatCode>General</c:formatCode>
                <c:ptCount val="9"/>
                <c:pt idx="0">
                  <c:v>17.870999999999999</c:v>
                </c:pt>
                <c:pt idx="1">
                  <c:v>57.187199999999997</c:v>
                </c:pt>
                <c:pt idx="2">
                  <c:v>124.5013</c:v>
                </c:pt>
                <c:pt idx="3">
                  <c:v>340.1447</c:v>
                </c:pt>
                <c:pt idx="4">
                  <c:v>621.31510000000003</c:v>
                </c:pt>
                <c:pt idx="5">
                  <c:v>902.48550000000012</c:v>
                </c:pt>
                <c:pt idx="6">
                  <c:v>1180.0817</c:v>
                </c:pt>
                <c:pt idx="7">
                  <c:v>1399.8949999999998</c:v>
                </c:pt>
                <c:pt idx="8">
                  <c:v>1483.8886999999997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A1-A341-B8CF-4FAD8243369F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0.19957411177261378"/>
                  <c:y val="0.232914897983431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>
                      <a:solidFill>
                        <a:srgbClr val="0070C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'Light calibration'!$A$4:$A$12</c:f>
              <c:numCache>
                <c:formatCode>General</c:formatCode>
                <c:ptCount val="9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'Light calibration'!$AF$4:$AF$12</c:f>
              <c:numCache>
                <c:formatCode>General</c:formatCode>
                <c:ptCount val="9"/>
                <c:pt idx="0">
                  <c:v>20.253799999999998</c:v>
                </c:pt>
                <c:pt idx="1">
                  <c:v>57.782900000000005</c:v>
                </c:pt>
                <c:pt idx="2">
                  <c:v>144.15940000000001</c:v>
                </c:pt>
                <c:pt idx="3">
                  <c:v>375.88670000000002</c:v>
                </c:pt>
                <c:pt idx="4">
                  <c:v>691.60769999999991</c:v>
                </c:pt>
                <c:pt idx="5">
                  <c:v>1038.3050999999998</c:v>
                </c:pt>
                <c:pt idx="6">
                  <c:v>1434.4456</c:v>
                </c:pt>
                <c:pt idx="7">
                  <c:v>1717.9988000000001</c:v>
                </c:pt>
                <c:pt idx="8">
                  <c:v>1860.3710999999996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A1-A341-B8CF-4FAD82433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2208"/>
        <c:axId val="8712192"/>
      </c:scatterChart>
      <c:valAx>
        <c:axId val="870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12192"/>
        <c:crosses val="autoZero"/>
        <c:crossBetween val="midCat"/>
      </c:valAx>
      <c:valAx>
        <c:axId val="8712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702208"/>
        <c:crosses val="autoZero"/>
        <c:crossBetween val="midCat"/>
        <c:majorUnit val="1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74084</xdr:colOff>
      <xdr:row>19</xdr:row>
      <xdr:rowOff>16933</xdr:rowOff>
    </xdr:from>
    <xdr:to>
      <xdr:col>32</xdr:col>
      <xdr:colOff>804334</xdr:colOff>
      <xdr:row>43</xdr:row>
      <xdr:rowOff>74083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3"/>
  <sheetViews>
    <sheetView zoomScale="120" zoomScaleNormal="120" workbookViewId="0">
      <pane xSplit="1" ySplit="2" topLeftCell="M3" activePane="bottomRight" state="frozen"/>
      <selection pane="topRight" activeCell="B1" sqref="B1"/>
      <selection pane="bottomLeft" activeCell="A3" sqref="A3"/>
      <selection pane="bottomRight" activeCell="AF4" activeCellId="3" sqref="Z4 AB4 AD4 AF4"/>
    </sheetView>
  </sheetViews>
  <sheetFormatPr baseColWidth="10" defaultRowHeight="15" x14ac:dyDescent="0.2"/>
  <sheetData>
    <row r="1" spans="1:36" x14ac:dyDescent="0.2">
      <c r="B1" s="35" t="s">
        <v>1</v>
      </c>
      <c r="C1" s="35"/>
      <c r="D1" s="35"/>
      <c r="E1" s="35" t="s">
        <v>103</v>
      </c>
      <c r="F1" s="35"/>
      <c r="G1" s="35"/>
      <c r="H1" s="36" t="s">
        <v>5</v>
      </c>
      <c r="I1" s="36"/>
      <c r="J1" s="36"/>
      <c r="K1" s="36" t="s">
        <v>104</v>
      </c>
      <c r="L1" s="36"/>
      <c r="M1" s="36"/>
      <c r="N1" s="37" t="s">
        <v>6</v>
      </c>
      <c r="O1" s="37"/>
      <c r="P1" s="37"/>
      <c r="Q1" s="37" t="s">
        <v>105</v>
      </c>
      <c r="R1" s="37"/>
      <c r="S1" s="37"/>
      <c r="T1" s="34" t="s">
        <v>7</v>
      </c>
      <c r="U1" s="34"/>
      <c r="V1" s="34"/>
      <c r="W1" s="34" t="s">
        <v>106</v>
      </c>
      <c r="X1" s="34"/>
      <c r="Y1" s="34"/>
      <c r="Z1" s="6" t="s">
        <v>1</v>
      </c>
      <c r="AA1" s="6" t="s">
        <v>1</v>
      </c>
      <c r="AB1" s="7" t="s">
        <v>5</v>
      </c>
      <c r="AC1" s="7" t="s">
        <v>5</v>
      </c>
      <c r="AD1" s="8" t="s">
        <v>6</v>
      </c>
      <c r="AE1" s="8" t="s">
        <v>6</v>
      </c>
      <c r="AF1" s="9" t="s">
        <v>7</v>
      </c>
      <c r="AG1" s="9" t="s">
        <v>7</v>
      </c>
      <c r="AH1" s="5"/>
      <c r="AI1" s="5"/>
      <c r="AJ1" s="5"/>
    </row>
    <row r="2" spans="1:36" x14ac:dyDescent="0.2">
      <c r="A2" s="5" t="s">
        <v>0</v>
      </c>
      <c r="B2" s="6" t="s">
        <v>2</v>
      </c>
      <c r="C2" s="6" t="s">
        <v>3</v>
      </c>
      <c r="D2" s="6" t="s">
        <v>4</v>
      </c>
      <c r="E2" s="6" t="s">
        <v>2</v>
      </c>
      <c r="F2" s="6" t="s">
        <v>3</v>
      </c>
      <c r="G2" s="6" t="s">
        <v>4</v>
      </c>
      <c r="H2" s="7" t="s">
        <v>2</v>
      </c>
      <c r="I2" s="7" t="s">
        <v>3</v>
      </c>
      <c r="J2" s="7" t="s">
        <v>4</v>
      </c>
      <c r="K2" s="7" t="s">
        <v>2</v>
      </c>
      <c r="L2" s="7" t="s">
        <v>3</v>
      </c>
      <c r="M2" s="7" t="s">
        <v>4</v>
      </c>
      <c r="N2" s="8" t="s">
        <v>2</v>
      </c>
      <c r="O2" s="8" t="s">
        <v>3</v>
      </c>
      <c r="P2" s="8" t="s">
        <v>4</v>
      </c>
      <c r="Q2" s="8" t="s">
        <v>2</v>
      </c>
      <c r="R2" s="8" t="s">
        <v>3</v>
      </c>
      <c r="S2" s="8" t="s">
        <v>4</v>
      </c>
      <c r="T2" s="9" t="s">
        <v>2</v>
      </c>
      <c r="U2" s="9" t="s">
        <v>3</v>
      </c>
      <c r="V2" s="9" t="s">
        <v>4</v>
      </c>
      <c r="W2" s="9" t="s">
        <v>2</v>
      </c>
      <c r="X2" s="9" t="s">
        <v>3</v>
      </c>
      <c r="Y2" s="9" t="s">
        <v>4</v>
      </c>
      <c r="Z2" s="6" t="s">
        <v>8</v>
      </c>
      <c r="AA2" s="6" t="s">
        <v>9</v>
      </c>
      <c r="AB2" s="7" t="s">
        <v>8</v>
      </c>
      <c r="AC2" s="7" t="s">
        <v>9</v>
      </c>
      <c r="AD2" s="8" t="s">
        <v>8</v>
      </c>
      <c r="AE2" s="8" t="s">
        <v>9</v>
      </c>
      <c r="AF2" s="9" t="s">
        <v>8</v>
      </c>
      <c r="AG2" s="9" t="s">
        <v>9</v>
      </c>
      <c r="AH2" s="5"/>
      <c r="AI2" s="5"/>
      <c r="AJ2" s="5"/>
    </row>
    <row r="3" spans="1:36" x14ac:dyDescent="0.2">
      <c r="A3" s="5">
        <v>10</v>
      </c>
      <c r="B3" s="1">
        <v>0</v>
      </c>
      <c r="C3" s="1">
        <v>0</v>
      </c>
      <c r="D3" s="1">
        <v>0</v>
      </c>
      <c r="E3" s="1">
        <f>B3*1.7871</f>
        <v>0</v>
      </c>
      <c r="F3" s="1">
        <f t="shared" ref="F3:G13" si="0">C3*1.7871</f>
        <v>0</v>
      </c>
      <c r="G3" s="1">
        <f t="shared" si="0"/>
        <v>0</v>
      </c>
      <c r="H3" s="4">
        <v>0</v>
      </c>
      <c r="I3" s="4">
        <v>0</v>
      </c>
      <c r="J3" s="4">
        <v>0</v>
      </c>
      <c r="K3" s="4">
        <f>H3*1.7871</f>
        <v>0</v>
      </c>
      <c r="L3" s="4">
        <f t="shared" ref="L3:M3" si="1">I3*1.7871</f>
        <v>0</v>
      </c>
      <c r="M3" s="4">
        <f t="shared" si="1"/>
        <v>0</v>
      </c>
      <c r="N3" s="2">
        <v>0</v>
      </c>
      <c r="O3" s="2">
        <v>0</v>
      </c>
      <c r="P3" s="2">
        <v>0</v>
      </c>
      <c r="Q3" s="2">
        <f>N3*1.7871</f>
        <v>0</v>
      </c>
      <c r="R3" s="2">
        <f t="shared" ref="R3:S13" si="2">O3*1.7871</f>
        <v>0</v>
      </c>
      <c r="S3" s="2">
        <f t="shared" si="2"/>
        <v>0</v>
      </c>
      <c r="T3" s="3">
        <v>0</v>
      </c>
      <c r="U3" s="3">
        <v>0</v>
      </c>
      <c r="V3" s="3">
        <v>0</v>
      </c>
      <c r="W3" s="3">
        <f>T3*1.7871</f>
        <v>0</v>
      </c>
      <c r="X3" s="3">
        <f t="shared" ref="X3:Y3" si="3">U3*1.7871</f>
        <v>0</v>
      </c>
      <c r="Y3" s="3">
        <f t="shared" si="3"/>
        <v>0</v>
      </c>
      <c r="Z3" s="1">
        <f>AVERAGE(E3:G3)</f>
        <v>0</v>
      </c>
      <c r="AA3" s="6"/>
      <c r="AB3" s="4">
        <f>AVERAGE(K3:M3)</f>
        <v>0</v>
      </c>
      <c r="AC3" s="7"/>
      <c r="AD3" s="2">
        <f>AVERAGE(Q3:S3)</f>
        <v>0</v>
      </c>
      <c r="AE3" s="8"/>
      <c r="AF3" s="3">
        <f>AVERAGE(W3:Y3)</f>
        <v>0</v>
      </c>
      <c r="AG3" s="9"/>
    </row>
    <row r="4" spans="1:36" x14ac:dyDescent="0.2">
      <c r="A4" s="5">
        <v>20</v>
      </c>
      <c r="B4" s="1">
        <v>14</v>
      </c>
      <c r="C4" s="1">
        <v>14</v>
      </c>
      <c r="D4" s="1">
        <v>14</v>
      </c>
      <c r="E4" s="1">
        <f t="shared" ref="E4:E13" si="4">B4*1.7871</f>
        <v>25.019399999999997</v>
      </c>
      <c r="F4" s="1">
        <f t="shared" si="0"/>
        <v>25.019399999999997</v>
      </c>
      <c r="G4" s="1">
        <f t="shared" si="0"/>
        <v>25.019399999999997</v>
      </c>
      <c r="H4" s="4">
        <v>12</v>
      </c>
      <c r="I4" s="4">
        <v>12</v>
      </c>
      <c r="J4" s="4">
        <v>12</v>
      </c>
      <c r="K4" s="4">
        <f t="shared" ref="K4:K13" si="5">H4*1.7871</f>
        <v>21.4452</v>
      </c>
      <c r="L4" s="4">
        <f t="shared" ref="L4:L13" si="6">I4*1.7871</f>
        <v>21.4452</v>
      </c>
      <c r="M4" s="4">
        <f t="shared" ref="M4:M13" si="7">J4*1.7871</f>
        <v>21.4452</v>
      </c>
      <c r="N4" s="2">
        <v>10</v>
      </c>
      <c r="O4" s="2">
        <v>10</v>
      </c>
      <c r="P4" s="2">
        <v>10</v>
      </c>
      <c r="Q4" s="2">
        <f t="shared" ref="Q4:Q13" si="8">N4*1.7871</f>
        <v>17.870999999999999</v>
      </c>
      <c r="R4" s="2">
        <f t="shared" si="2"/>
        <v>17.870999999999999</v>
      </c>
      <c r="S4" s="2">
        <f t="shared" si="2"/>
        <v>17.870999999999999</v>
      </c>
      <c r="T4" s="3">
        <v>11</v>
      </c>
      <c r="U4" s="3">
        <v>11</v>
      </c>
      <c r="V4" s="3">
        <v>12</v>
      </c>
      <c r="W4" s="3">
        <f t="shared" ref="W4:W13" si="9">T4*1.7871</f>
        <v>19.658099999999997</v>
      </c>
      <c r="X4" s="3">
        <f t="shared" ref="X4:X13" si="10">U4*1.7871</f>
        <v>19.658099999999997</v>
      </c>
      <c r="Y4" s="3">
        <f t="shared" ref="Y4:Y13" si="11">V4*1.7871</f>
        <v>21.4452</v>
      </c>
      <c r="Z4" s="1">
        <f t="shared" ref="Z4:Z13" si="12">AVERAGE(E4:G4)</f>
        <v>25.019400000000001</v>
      </c>
      <c r="AA4" s="6">
        <f t="shared" ref="AA4:AA12" si="13">(AA$15*$A4^3)+(AA$16*$A4^2)+(AA$17*$A4)+AA$18</f>
        <v>20.840000000000089</v>
      </c>
      <c r="AB4" s="4">
        <f t="shared" ref="AB4:AB13" si="14">AVERAGE(K4:M4)</f>
        <v>21.4452</v>
      </c>
      <c r="AC4" s="7">
        <f t="shared" ref="AC4:AC12" si="15">(AC$15*$A4^3)+(AC$16*$A4^2)+(AC$17*$A4)+AC$18</f>
        <v>34.2199999999998</v>
      </c>
      <c r="AD4" s="2">
        <f t="shared" ref="AD4:AD13" si="16">AVERAGE(Q4:S4)</f>
        <v>17.870999999999999</v>
      </c>
      <c r="AE4" s="8">
        <f t="shared" ref="AE4:AE12" si="17">(AE$15*$A4^3)+(AE$16*$A4^2)+(AE$17*$A4)+AE$18</f>
        <v>18.249999999999886</v>
      </c>
      <c r="AF4" s="3">
        <f t="shared" ref="AF4:AF13" si="18">AVERAGE(W4:Y4)</f>
        <v>20.253799999999998</v>
      </c>
      <c r="AG4" s="9">
        <f t="shared" ref="AG4:AG12" si="19">(AG$15*$A4^3)+(AG$16*$A4^2)+(AG$17*$A4)+AG$18</f>
        <v>29.370000000000005</v>
      </c>
    </row>
    <row r="5" spans="1:36" x14ac:dyDescent="0.2">
      <c r="A5" s="5">
        <v>25</v>
      </c>
      <c r="B5" s="1">
        <v>45</v>
      </c>
      <c r="C5" s="1">
        <v>44</v>
      </c>
      <c r="D5" s="1">
        <v>44</v>
      </c>
      <c r="E5" s="1">
        <f t="shared" si="4"/>
        <v>80.419499999999999</v>
      </c>
      <c r="F5" s="1">
        <f t="shared" si="0"/>
        <v>78.63239999999999</v>
      </c>
      <c r="G5" s="1">
        <f t="shared" si="0"/>
        <v>78.63239999999999</v>
      </c>
      <c r="H5" s="4">
        <v>41</v>
      </c>
      <c r="I5" s="4">
        <v>41</v>
      </c>
      <c r="J5" s="4">
        <v>40</v>
      </c>
      <c r="K5" s="4">
        <f t="shared" si="5"/>
        <v>73.27109999999999</v>
      </c>
      <c r="L5" s="4">
        <f t="shared" si="6"/>
        <v>73.27109999999999</v>
      </c>
      <c r="M5" s="4">
        <f t="shared" si="7"/>
        <v>71.483999999999995</v>
      </c>
      <c r="N5" s="2">
        <v>33</v>
      </c>
      <c r="O5" s="2">
        <v>32</v>
      </c>
      <c r="P5" s="2">
        <v>31</v>
      </c>
      <c r="Q5" s="2">
        <f t="shared" si="8"/>
        <v>58.974299999999999</v>
      </c>
      <c r="R5" s="2">
        <f t="shared" si="2"/>
        <v>57.187199999999997</v>
      </c>
      <c r="S5" s="2">
        <f t="shared" si="2"/>
        <v>55.400099999999995</v>
      </c>
      <c r="T5" s="3">
        <v>32</v>
      </c>
      <c r="U5" s="3">
        <v>32</v>
      </c>
      <c r="V5" s="3">
        <v>33</v>
      </c>
      <c r="W5" s="3">
        <f t="shared" si="9"/>
        <v>57.187199999999997</v>
      </c>
      <c r="X5" s="3">
        <f t="shared" si="10"/>
        <v>57.187199999999997</v>
      </c>
      <c r="Y5" s="3">
        <f t="shared" si="11"/>
        <v>58.974299999999999</v>
      </c>
      <c r="Z5" s="1">
        <f t="shared" si="12"/>
        <v>79.228099999999998</v>
      </c>
      <c r="AA5" s="6">
        <f t="shared" si="13"/>
        <v>80.029999999999973</v>
      </c>
      <c r="AB5" s="4">
        <f t="shared" si="14"/>
        <v>72.675399999999982</v>
      </c>
      <c r="AC5" s="7">
        <f t="shared" si="15"/>
        <v>57.217499999999973</v>
      </c>
      <c r="AD5" s="2">
        <f t="shared" si="16"/>
        <v>57.187199999999997</v>
      </c>
      <c r="AE5" s="8">
        <f t="shared" si="17"/>
        <v>55.76499999999993</v>
      </c>
      <c r="AF5" s="3">
        <f t="shared" si="18"/>
        <v>57.782900000000005</v>
      </c>
      <c r="AG5" s="9">
        <f t="shared" si="19"/>
        <v>57.767500000000041</v>
      </c>
    </row>
    <row r="6" spans="1:36" x14ac:dyDescent="0.2">
      <c r="A6" s="5">
        <v>30</v>
      </c>
      <c r="B6" s="1">
        <v>91</v>
      </c>
      <c r="C6" s="1">
        <v>99</v>
      </c>
      <c r="D6" s="1">
        <v>101</v>
      </c>
      <c r="E6" s="1">
        <f t="shared" si="4"/>
        <v>162.62609999999998</v>
      </c>
      <c r="F6" s="1">
        <f t="shared" si="0"/>
        <v>176.9229</v>
      </c>
      <c r="G6" s="1">
        <f t="shared" si="0"/>
        <v>180.49709999999999</v>
      </c>
      <c r="H6" s="4">
        <v>78</v>
      </c>
      <c r="I6" s="4">
        <v>74</v>
      </c>
      <c r="J6" s="4">
        <v>63</v>
      </c>
      <c r="K6" s="4">
        <f t="shared" si="5"/>
        <v>139.3938</v>
      </c>
      <c r="L6" s="4">
        <f t="shared" si="6"/>
        <v>132.24539999999999</v>
      </c>
      <c r="M6" s="4">
        <f t="shared" si="7"/>
        <v>112.5873</v>
      </c>
      <c r="N6" s="2">
        <v>75</v>
      </c>
      <c r="O6" s="2">
        <v>66</v>
      </c>
      <c r="P6" s="2">
        <v>68</v>
      </c>
      <c r="Q6" s="2">
        <f t="shared" si="8"/>
        <v>134.0325</v>
      </c>
      <c r="R6" s="2">
        <f t="shared" si="2"/>
        <v>117.9486</v>
      </c>
      <c r="S6" s="2">
        <f t="shared" si="2"/>
        <v>121.52279999999999</v>
      </c>
      <c r="T6" s="3">
        <v>80</v>
      </c>
      <c r="U6" s="3">
        <v>78</v>
      </c>
      <c r="V6" s="3">
        <v>84</v>
      </c>
      <c r="W6" s="3">
        <f t="shared" si="9"/>
        <v>142.96799999999999</v>
      </c>
      <c r="X6" s="3">
        <f t="shared" si="10"/>
        <v>139.3938</v>
      </c>
      <c r="Y6" s="3">
        <f t="shared" si="11"/>
        <v>150.1164</v>
      </c>
      <c r="Z6" s="1">
        <f t="shared" si="12"/>
        <v>173.34870000000001</v>
      </c>
      <c r="AA6" s="6">
        <f t="shared" si="13"/>
        <v>176.00000000000011</v>
      </c>
      <c r="AB6" s="4">
        <f t="shared" si="14"/>
        <v>128.07550000000001</v>
      </c>
      <c r="AC6" s="7">
        <f t="shared" si="15"/>
        <v>125.72000000000003</v>
      </c>
      <c r="AD6" s="2">
        <f t="shared" si="16"/>
        <v>124.5013</v>
      </c>
      <c r="AE6" s="8">
        <f t="shared" si="17"/>
        <v>124.97999999999985</v>
      </c>
      <c r="AF6" s="3">
        <f t="shared" si="18"/>
        <v>144.15940000000001</v>
      </c>
      <c r="AG6" s="9">
        <f t="shared" si="19"/>
        <v>127.99000000000024</v>
      </c>
    </row>
    <row r="7" spans="1:36" x14ac:dyDescent="0.2">
      <c r="A7" s="5">
        <v>40</v>
      </c>
      <c r="B7" s="1">
        <v>260</v>
      </c>
      <c r="C7" s="1">
        <v>232</v>
      </c>
      <c r="D7" s="1">
        <v>245</v>
      </c>
      <c r="E7" s="1">
        <f t="shared" si="4"/>
        <v>464.64599999999996</v>
      </c>
      <c r="F7" s="1">
        <f t="shared" si="0"/>
        <v>414.60719999999998</v>
      </c>
      <c r="G7" s="1">
        <f t="shared" si="0"/>
        <v>437.83949999999999</v>
      </c>
      <c r="H7" s="4">
        <v>202</v>
      </c>
      <c r="I7" s="4">
        <v>241</v>
      </c>
      <c r="J7" s="4">
        <v>164</v>
      </c>
      <c r="K7" s="4">
        <f t="shared" si="5"/>
        <v>360.99419999999998</v>
      </c>
      <c r="L7" s="4">
        <f t="shared" si="6"/>
        <v>430.69110000000001</v>
      </c>
      <c r="M7" s="4">
        <f t="shared" si="7"/>
        <v>293.08439999999996</v>
      </c>
      <c r="N7" s="2">
        <v>207</v>
      </c>
      <c r="O7" s="2">
        <v>176</v>
      </c>
      <c r="P7" s="2">
        <v>188</v>
      </c>
      <c r="Q7" s="2">
        <f t="shared" si="8"/>
        <v>369.92969999999997</v>
      </c>
      <c r="R7" s="2">
        <f t="shared" si="2"/>
        <v>314.52959999999996</v>
      </c>
      <c r="S7" s="2">
        <f t="shared" si="2"/>
        <v>335.97479999999996</v>
      </c>
      <c r="T7" s="3">
        <v>206</v>
      </c>
      <c r="U7" s="3">
        <v>197</v>
      </c>
      <c r="V7" s="3">
        <v>228</v>
      </c>
      <c r="W7" s="3">
        <f t="shared" si="9"/>
        <v>368.14259999999996</v>
      </c>
      <c r="X7" s="3">
        <f t="shared" si="10"/>
        <v>352.05869999999999</v>
      </c>
      <c r="Y7" s="3">
        <f t="shared" si="11"/>
        <v>407.4588</v>
      </c>
      <c r="Z7" s="1">
        <f t="shared" si="12"/>
        <v>439.03089999999997</v>
      </c>
      <c r="AA7" s="6">
        <f t="shared" si="13"/>
        <v>451.58000000000027</v>
      </c>
      <c r="AB7" s="4">
        <f t="shared" si="14"/>
        <v>361.58989999999994</v>
      </c>
      <c r="AC7" s="7">
        <f t="shared" si="15"/>
        <v>368.03999999999974</v>
      </c>
      <c r="AD7" s="2">
        <f t="shared" si="16"/>
        <v>340.1447</v>
      </c>
      <c r="AE7" s="8">
        <f t="shared" si="17"/>
        <v>336.9099999999998</v>
      </c>
      <c r="AF7" s="3">
        <f t="shared" si="18"/>
        <v>375.88670000000002</v>
      </c>
      <c r="AG7" s="9">
        <f t="shared" si="19"/>
        <v>367.81000000000017</v>
      </c>
    </row>
    <row r="8" spans="1:36" x14ac:dyDescent="0.2">
      <c r="A8" s="5">
        <v>50</v>
      </c>
      <c r="B8" s="1">
        <v>437</v>
      </c>
      <c r="C8" s="1">
        <v>468</v>
      </c>
      <c r="D8" s="1">
        <v>428</v>
      </c>
      <c r="E8" s="1">
        <f t="shared" si="4"/>
        <v>780.96269999999993</v>
      </c>
      <c r="F8" s="1">
        <f t="shared" si="0"/>
        <v>836.36279999999999</v>
      </c>
      <c r="G8" s="1">
        <f t="shared" si="0"/>
        <v>764.87879999999996</v>
      </c>
      <c r="H8" s="4">
        <v>378</v>
      </c>
      <c r="I8" s="4">
        <v>437</v>
      </c>
      <c r="J8" s="4">
        <v>357</v>
      </c>
      <c r="K8" s="4">
        <f t="shared" si="5"/>
        <v>675.52379999999994</v>
      </c>
      <c r="L8" s="4">
        <f t="shared" si="6"/>
        <v>780.96269999999993</v>
      </c>
      <c r="M8" s="4">
        <f t="shared" si="7"/>
        <v>637.99469999999997</v>
      </c>
      <c r="N8" s="2">
        <v>345</v>
      </c>
      <c r="O8" s="2">
        <v>385</v>
      </c>
      <c r="P8" s="2">
        <v>313</v>
      </c>
      <c r="Q8" s="2">
        <f t="shared" si="8"/>
        <v>616.54949999999997</v>
      </c>
      <c r="R8" s="2">
        <f t="shared" si="2"/>
        <v>688.0335</v>
      </c>
      <c r="S8" s="2">
        <f t="shared" si="2"/>
        <v>559.3623</v>
      </c>
      <c r="T8" s="3">
        <v>387</v>
      </c>
      <c r="U8" s="3">
        <v>359</v>
      </c>
      <c r="V8" s="3">
        <v>415</v>
      </c>
      <c r="W8" s="3">
        <f t="shared" si="9"/>
        <v>691.60769999999991</v>
      </c>
      <c r="X8" s="3">
        <f t="shared" si="10"/>
        <v>641.56889999999999</v>
      </c>
      <c r="Y8" s="3">
        <f t="shared" si="11"/>
        <v>741.64649999999995</v>
      </c>
      <c r="Z8" s="1">
        <f t="shared" si="12"/>
        <v>794.06809999999996</v>
      </c>
      <c r="AA8" s="6">
        <f t="shared" si="13"/>
        <v>794.18</v>
      </c>
      <c r="AB8" s="4">
        <f t="shared" si="14"/>
        <v>698.1604000000001</v>
      </c>
      <c r="AC8" s="7">
        <f t="shared" si="15"/>
        <v>698.78</v>
      </c>
      <c r="AD8" s="2">
        <f t="shared" si="16"/>
        <v>621.31510000000003</v>
      </c>
      <c r="AE8" s="8">
        <f t="shared" si="17"/>
        <v>610.83999999999992</v>
      </c>
      <c r="AF8" s="3">
        <f t="shared" si="18"/>
        <v>691.60769999999991</v>
      </c>
      <c r="AG8" s="9">
        <f t="shared" si="19"/>
        <v>696.63000000000034</v>
      </c>
    </row>
    <row r="9" spans="1:36" x14ac:dyDescent="0.2">
      <c r="A9" s="5">
        <v>60</v>
      </c>
      <c r="B9" s="1">
        <v>645</v>
      </c>
      <c r="C9" s="1">
        <v>711</v>
      </c>
      <c r="D9" s="1">
        <v>619</v>
      </c>
      <c r="E9" s="1">
        <f t="shared" si="4"/>
        <v>1152.6795</v>
      </c>
      <c r="F9" s="1">
        <f t="shared" si="0"/>
        <v>1270.6280999999999</v>
      </c>
      <c r="G9" s="1">
        <f t="shared" si="0"/>
        <v>1106.2148999999999</v>
      </c>
      <c r="H9" s="4">
        <v>633</v>
      </c>
      <c r="I9" s="4">
        <v>589</v>
      </c>
      <c r="J9" s="4">
        <v>520</v>
      </c>
      <c r="K9" s="4">
        <f t="shared" si="5"/>
        <v>1131.2342999999998</v>
      </c>
      <c r="L9" s="4">
        <f t="shared" si="6"/>
        <v>1052.6018999999999</v>
      </c>
      <c r="M9" s="4">
        <f t="shared" si="7"/>
        <v>929.29199999999992</v>
      </c>
      <c r="N9" s="2">
        <v>459</v>
      </c>
      <c r="O9" s="2">
        <v>504</v>
      </c>
      <c r="P9" s="2">
        <v>552</v>
      </c>
      <c r="Q9" s="2">
        <f t="shared" si="8"/>
        <v>820.27889999999991</v>
      </c>
      <c r="R9" s="2">
        <f t="shared" si="2"/>
        <v>900.69839999999999</v>
      </c>
      <c r="S9" s="2">
        <f t="shared" si="2"/>
        <v>986.47919999999999</v>
      </c>
      <c r="T9" s="3">
        <v>570</v>
      </c>
      <c r="U9" s="3">
        <v>519</v>
      </c>
      <c r="V9" s="3">
        <v>654</v>
      </c>
      <c r="W9" s="3">
        <f t="shared" si="9"/>
        <v>1018.6469999999999</v>
      </c>
      <c r="X9" s="3">
        <f t="shared" si="10"/>
        <v>927.50489999999991</v>
      </c>
      <c r="Y9" s="3">
        <f t="shared" si="11"/>
        <v>1168.7634</v>
      </c>
      <c r="Z9" s="1">
        <f t="shared" si="12"/>
        <v>1176.5074999999999</v>
      </c>
      <c r="AA9" s="6">
        <f t="shared" si="13"/>
        <v>1150.4000000000001</v>
      </c>
      <c r="AB9" s="4">
        <f t="shared" si="14"/>
        <v>1037.7094</v>
      </c>
      <c r="AC9" s="7">
        <f t="shared" si="15"/>
        <v>1055.5399999999997</v>
      </c>
      <c r="AD9" s="2">
        <f t="shared" si="16"/>
        <v>902.48550000000012</v>
      </c>
      <c r="AE9" s="8">
        <f t="shared" si="17"/>
        <v>903.56999999999971</v>
      </c>
      <c r="AF9" s="3">
        <f t="shared" si="18"/>
        <v>1038.3050999999998</v>
      </c>
      <c r="AG9" s="9">
        <f t="shared" si="19"/>
        <v>1062.2500000000007</v>
      </c>
    </row>
    <row r="10" spans="1:36" x14ac:dyDescent="0.2">
      <c r="A10" s="5">
        <v>70</v>
      </c>
      <c r="B10" s="1">
        <v>729</v>
      </c>
      <c r="C10" s="1">
        <v>878</v>
      </c>
      <c r="D10" s="1">
        <v>819</v>
      </c>
      <c r="E10" s="1">
        <f t="shared" si="4"/>
        <v>1302.7958999999998</v>
      </c>
      <c r="F10" s="1">
        <f t="shared" si="0"/>
        <v>1569.0737999999999</v>
      </c>
      <c r="G10" s="1">
        <f t="shared" si="0"/>
        <v>1463.6349</v>
      </c>
      <c r="H10" s="4">
        <v>866</v>
      </c>
      <c r="I10" s="4">
        <v>795</v>
      </c>
      <c r="J10" s="4">
        <v>633</v>
      </c>
      <c r="K10" s="4">
        <f t="shared" si="5"/>
        <v>1547.6286</v>
      </c>
      <c r="L10" s="4">
        <f t="shared" si="6"/>
        <v>1420.7445</v>
      </c>
      <c r="M10" s="4">
        <f t="shared" si="7"/>
        <v>1131.2342999999998</v>
      </c>
      <c r="N10" s="2">
        <v>745</v>
      </c>
      <c r="O10" s="2">
        <v>588</v>
      </c>
      <c r="P10" s="2">
        <v>648</v>
      </c>
      <c r="Q10" s="2">
        <f t="shared" si="8"/>
        <v>1331.3895</v>
      </c>
      <c r="R10" s="2">
        <f t="shared" si="2"/>
        <v>1050.8147999999999</v>
      </c>
      <c r="S10" s="2">
        <f t="shared" si="2"/>
        <v>1158.0408</v>
      </c>
      <c r="T10" s="3">
        <v>789</v>
      </c>
      <c r="U10" s="3">
        <v>753</v>
      </c>
      <c r="V10" s="3">
        <v>866</v>
      </c>
      <c r="W10" s="3">
        <f t="shared" si="9"/>
        <v>1410.0219</v>
      </c>
      <c r="X10" s="3">
        <f t="shared" si="10"/>
        <v>1345.6862999999998</v>
      </c>
      <c r="Y10" s="3">
        <f t="shared" si="11"/>
        <v>1547.6286</v>
      </c>
      <c r="Z10" s="1">
        <f t="shared" si="12"/>
        <v>1445.1682000000001</v>
      </c>
      <c r="AA10" s="6">
        <f t="shared" si="13"/>
        <v>1466.8400000000011</v>
      </c>
      <c r="AB10" s="4">
        <f t="shared" si="14"/>
        <v>1366.5357999999999</v>
      </c>
      <c r="AC10" s="7">
        <f t="shared" si="15"/>
        <v>1375.9199999999998</v>
      </c>
      <c r="AD10" s="2">
        <f t="shared" si="16"/>
        <v>1180.0817</v>
      </c>
      <c r="AE10" s="8">
        <f t="shared" si="17"/>
        <v>1171.8999999999996</v>
      </c>
      <c r="AF10" s="3">
        <f t="shared" si="18"/>
        <v>1434.4456</v>
      </c>
      <c r="AG10" s="9">
        <f t="shared" si="19"/>
        <v>1412.47</v>
      </c>
    </row>
    <row r="11" spans="1:36" x14ac:dyDescent="0.2">
      <c r="A11" s="5">
        <v>80</v>
      </c>
      <c r="B11" s="1">
        <v>961</v>
      </c>
      <c r="C11" s="1">
        <v>1006</v>
      </c>
      <c r="D11" s="1">
        <v>847</v>
      </c>
      <c r="E11" s="1">
        <f t="shared" si="4"/>
        <v>1717.4031</v>
      </c>
      <c r="F11" s="1">
        <f t="shared" si="0"/>
        <v>1797.8226</v>
      </c>
      <c r="G11" s="1">
        <f t="shared" si="0"/>
        <v>1513.6736999999998</v>
      </c>
      <c r="H11" s="4">
        <v>988</v>
      </c>
      <c r="I11" s="4">
        <v>866</v>
      </c>
      <c r="J11" s="4">
        <v>829</v>
      </c>
      <c r="K11" s="4">
        <f t="shared" si="5"/>
        <v>1765.6548</v>
      </c>
      <c r="L11" s="4">
        <f t="shared" si="6"/>
        <v>1547.6286</v>
      </c>
      <c r="M11" s="4">
        <f t="shared" si="7"/>
        <v>1481.5058999999999</v>
      </c>
      <c r="N11" s="2">
        <v>861</v>
      </c>
      <c r="O11" s="2">
        <v>709</v>
      </c>
      <c r="P11" s="2">
        <v>780</v>
      </c>
      <c r="Q11" s="2">
        <f t="shared" si="8"/>
        <v>1538.6931</v>
      </c>
      <c r="R11" s="2">
        <f t="shared" si="2"/>
        <v>1267.0538999999999</v>
      </c>
      <c r="S11" s="2">
        <f t="shared" si="2"/>
        <v>1393.9379999999999</v>
      </c>
      <c r="T11" s="3">
        <v>887</v>
      </c>
      <c r="U11" s="3">
        <v>948</v>
      </c>
      <c r="V11" s="3">
        <v>1049</v>
      </c>
      <c r="W11" s="3">
        <f t="shared" si="9"/>
        <v>1585.1577</v>
      </c>
      <c r="X11" s="3">
        <f t="shared" si="10"/>
        <v>1694.1707999999999</v>
      </c>
      <c r="Y11" s="3">
        <f t="shared" si="11"/>
        <v>1874.6678999999999</v>
      </c>
      <c r="Z11" s="1">
        <f t="shared" si="12"/>
        <v>1676.2998</v>
      </c>
      <c r="AA11" s="6">
        <f t="shared" si="13"/>
        <v>1690.1000000000004</v>
      </c>
      <c r="AB11" s="4">
        <f t="shared" si="14"/>
        <v>1598.2631000000001</v>
      </c>
      <c r="AC11" s="7">
        <f t="shared" si="15"/>
        <v>1597.5199999999988</v>
      </c>
      <c r="AD11" s="2">
        <f t="shared" si="16"/>
        <v>1399.8949999999998</v>
      </c>
      <c r="AE11" s="8">
        <f t="shared" si="17"/>
        <v>1372.6299999999992</v>
      </c>
      <c r="AF11" s="3">
        <f t="shared" si="18"/>
        <v>1717.9988000000001</v>
      </c>
      <c r="AG11" s="9">
        <f t="shared" si="19"/>
        <v>1695.0900000000008</v>
      </c>
    </row>
    <row r="12" spans="1:36" x14ac:dyDescent="0.2">
      <c r="A12" s="5">
        <v>90</v>
      </c>
      <c r="B12" s="1">
        <v>1090</v>
      </c>
      <c r="C12" s="1">
        <v>1018</v>
      </c>
      <c r="D12" s="1">
        <v>854</v>
      </c>
      <c r="E12" s="1">
        <f t="shared" si="4"/>
        <v>1947.9389999999999</v>
      </c>
      <c r="F12" s="1">
        <f t="shared" si="0"/>
        <v>1819.2677999999999</v>
      </c>
      <c r="G12" s="1">
        <f t="shared" si="0"/>
        <v>1526.1833999999999</v>
      </c>
      <c r="H12" s="4">
        <v>971</v>
      </c>
      <c r="I12" s="4">
        <v>926</v>
      </c>
      <c r="J12" s="4">
        <v>841</v>
      </c>
      <c r="K12" s="4">
        <f t="shared" si="5"/>
        <v>1735.2740999999999</v>
      </c>
      <c r="L12" s="4">
        <f t="shared" si="6"/>
        <v>1654.8545999999999</v>
      </c>
      <c r="M12" s="4">
        <f t="shared" si="7"/>
        <v>1502.9511</v>
      </c>
      <c r="N12" s="2">
        <v>948</v>
      </c>
      <c r="O12" s="2">
        <v>709</v>
      </c>
      <c r="P12" s="2">
        <v>834</v>
      </c>
      <c r="Q12" s="2">
        <f t="shared" si="8"/>
        <v>1694.1707999999999</v>
      </c>
      <c r="R12" s="2">
        <f t="shared" si="2"/>
        <v>1267.0538999999999</v>
      </c>
      <c r="S12" s="2">
        <f t="shared" si="2"/>
        <v>1490.4413999999999</v>
      </c>
      <c r="T12" s="3">
        <v>966</v>
      </c>
      <c r="U12" s="3">
        <v>1012</v>
      </c>
      <c r="V12" s="3">
        <v>1145</v>
      </c>
      <c r="W12" s="3">
        <f t="shared" si="9"/>
        <v>1726.3385999999998</v>
      </c>
      <c r="X12" s="3">
        <f t="shared" si="10"/>
        <v>1808.5452</v>
      </c>
      <c r="Y12" s="3">
        <f t="shared" si="11"/>
        <v>2046.2294999999999</v>
      </c>
      <c r="Z12" s="1">
        <f t="shared" si="12"/>
        <v>1764.4633999999999</v>
      </c>
      <c r="AA12" s="6">
        <f t="shared" si="13"/>
        <v>1766.7800000000002</v>
      </c>
      <c r="AB12" s="4">
        <f t="shared" si="14"/>
        <v>1631.0265999999999</v>
      </c>
      <c r="AC12" s="7">
        <f t="shared" si="15"/>
        <v>1657.9399999999998</v>
      </c>
      <c r="AD12" s="2">
        <f t="shared" si="16"/>
        <v>1483.8886999999997</v>
      </c>
      <c r="AE12" s="8">
        <f t="shared" si="17"/>
        <v>1462.5599999999995</v>
      </c>
      <c r="AF12" s="3">
        <f t="shared" si="18"/>
        <v>1860.3710999999996</v>
      </c>
      <c r="AG12" s="9">
        <f t="shared" si="19"/>
        <v>1857.9100000000019</v>
      </c>
    </row>
    <row r="13" spans="1:36" x14ac:dyDescent="0.2">
      <c r="A13" s="5">
        <v>100</v>
      </c>
      <c r="B13" s="1">
        <v>1066</v>
      </c>
      <c r="C13" s="1">
        <v>987</v>
      </c>
      <c r="D13" s="1">
        <v>844</v>
      </c>
      <c r="E13" s="1">
        <f t="shared" si="4"/>
        <v>1905.0485999999999</v>
      </c>
      <c r="F13" s="1">
        <f t="shared" si="0"/>
        <v>1763.8677</v>
      </c>
      <c r="G13" s="1">
        <f t="shared" si="0"/>
        <v>1508.3124</v>
      </c>
      <c r="H13" s="4">
        <v>1007</v>
      </c>
      <c r="I13" s="4">
        <v>906</v>
      </c>
      <c r="J13" s="4">
        <v>821</v>
      </c>
      <c r="K13" s="4">
        <f t="shared" si="5"/>
        <v>1799.6097</v>
      </c>
      <c r="L13" s="4">
        <f t="shared" si="6"/>
        <v>1619.1125999999999</v>
      </c>
      <c r="M13" s="4">
        <f t="shared" si="7"/>
        <v>1467.2091</v>
      </c>
      <c r="N13" s="2">
        <v>927</v>
      </c>
      <c r="O13" s="2">
        <v>791</v>
      </c>
      <c r="P13" s="2">
        <v>844</v>
      </c>
      <c r="Q13" s="2">
        <f t="shared" si="8"/>
        <v>1656.6416999999999</v>
      </c>
      <c r="R13" s="2">
        <f t="shared" si="2"/>
        <v>1413.5961</v>
      </c>
      <c r="S13" s="2">
        <f t="shared" si="2"/>
        <v>1508.3124</v>
      </c>
      <c r="T13" s="3">
        <v>1015</v>
      </c>
      <c r="U13" s="3">
        <v>906</v>
      </c>
      <c r="V13" s="3">
        <v>1204</v>
      </c>
      <c r="W13" s="3">
        <f t="shared" si="9"/>
        <v>1813.9064999999998</v>
      </c>
      <c r="X13" s="3">
        <f t="shared" si="10"/>
        <v>1619.1125999999999</v>
      </c>
      <c r="Y13" s="3">
        <f t="shared" si="11"/>
        <v>2151.6684</v>
      </c>
      <c r="Z13" s="1">
        <f t="shared" si="12"/>
        <v>1725.7429</v>
      </c>
      <c r="AA13" s="6"/>
      <c r="AB13" s="4">
        <f t="shared" si="14"/>
        <v>1628.6437999999998</v>
      </c>
      <c r="AC13" s="7"/>
      <c r="AD13" s="2">
        <f t="shared" si="16"/>
        <v>1526.1833999999999</v>
      </c>
      <c r="AE13" s="8"/>
      <c r="AF13" s="3">
        <f t="shared" si="18"/>
        <v>1861.5625</v>
      </c>
      <c r="AG13" s="9"/>
    </row>
    <row r="14" spans="1:36" x14ac:dyDescent="0.2">
      <c r="AA14" s="6"/>
      <c r="AC14" s="7"/>
      <c r="AE14" s="8"/>
      <c r="AG14" s="9"/>
      <c r="AH14" s="5"/>
    </row>
    <row r="15" spans="1:36" x14ac:dyDescent="0.2">
      <c r="AA15" s="6">
        <v>-8.8999999999999999E-3</v>
      </c>
      <c r="AC15" s="7">
        <v>-1.04E-2</v>
      </c>
      <c r="AE15" s="8">
        <v>-7.1999999999999998E-3</v>
      </c>
      <c r="AG15" s="9">
        <v>-8.6999999999999994E-3</v>
      </c>
      <c r="AH15" s="5"/>
    </row>
    <row r="16" spans="1:36" x14ac:dyDescent="0.2">
      <c r="AA16" s="6">
        <v>1.4031</v>
      </c>
      <c r="AC16" s="7">
        <v>1.6900999999999999</v>
      </c>
      <c r="AE16" s="8">
        <v>1.1739999999999999</v>
      </c>
      <c r="AG16" s="9">
        <v>1.4890000000000001</v>
      </c>
      <c r="AH16" s="5"/>
    </row>
    <row r="17" spans="2:34" x14ac:dyDescent="0.2">
      <c r="AA17" s="6">
        <v>-37.728999999999999</v>
      </c>
      <c r="AC17" s="7">
        <v>-55.594999999999999</v>
      </c>
      <c r="AE17" s="8">
        <v>-34.347000000000001</v>
      </c>
      <c r="AG17" s="9">
        <v>-48.058</v>
      </c>
      <c r="AH17" s="5"/>
    </row>
    <row r="18" spans="2:34" x14ac:dyDescent="0.2">
      <c r="AA18" s="6">
        <v>285.38</v>
      </c>
      <c r="AC18" s="7">
        <v>553.28</v>
      </c>
      <c r="AE18" s="8">
        <v>293.19</v>
      </c>
      <c r="AG18" s="9">
        <v>464.53</v>
      </c>
    </row>
    <row r="23" spans="2:34" x14ac:dyDescent="0.2">
      <c r="B23" s="1">
        <v>0</v>
      </c>
      <c r="C23" s="1">
        <v>0</v>
      </c>
      <c r="D23" s="1">
        <v>0</v>
      </c>
      <c r="E23" s="1"/>
      <c r="F23" s="1"/>
      <c r="G23" s="1"/>
    </row>
    <row r="24" spans="2:34" x14ac:dyDescent="0.2">
      <c r="B24" s="1">
        <v>9</v>
      </c>
      <c r="C24" s="1">
        <v>11</v>
      </c>
      <c r="D24" s="1">
        <v>11</v>
      </c>
      <c r="E24" s="1"/>
      <c r="F24" s="1"/>
      <c r="G24" s="1"/>
    </row>
    <row r="25" spans="2:34" x14ac:dyDescent="0.2">
      <c r="B25" s="1">
        <v>33</v>
      </c>
      <c r="C25" s="1">
        <v>32</v>
      </c>
      <c r="D25" s="1">
        <v>31</v>
      </c>
      <c r="E25" s="1"/>
      <c r="F25" s="1"/>
      <c r="G25" s="1"/>
    </row>
    <row r="26" spans="2:34" x14ac:dyDescent="0.2">
      <c r="B26" s="1">
        <v>67</v>
      </c>
      <c r="C26" s="1">
        <v>65</v>
      </c>
      <c r="D26" s="1">
        <v>63</v>
      </c>
      <c r="E26" s="1"/>
      <c r="F26" s="1"/>
      <c r="G26" s="1"/>
    </row>
    <row r="27" spans="2:34" x14ac:dyDescent="0.2">
      <c r="B27" s="1">
        <v>176</v>
      </c>
      <c r="C27" s="1">
        <v>138</v>
      </c>
      <c r="D27" s="1">
        <v>150</v>
      </c>
      <c r="E27" s="1"/>
      <c r="F27" s="1"/>
      <c r="G27" s="1"/>
    </row>
    <row r="28" spans="2:34" x14ac:dyDescent="0.2">
      <c r="B28" s="1">
        <v>360</v>
      </c>
      <c r="C28" s="1">
        <v>365</v>
      </c>
      <c r="D28" s="1">
        <v>350</v>
      </c>
      <c r="E28" s="1"/>
      <c r="F28" s="1"/>
      <c r="G28" s="1"/>
    </row>
    <row r="29" spans="2:34" x14ac:dyDescent="0.2">
      <c r="B29" s="1">
        <v>505</v>
      </c>
      <c r="C29" s="1">
        <v>519</v>
      </c>
      <c r="D29" s="1">
        <v>495</v>
      </c>
      <c r="E29" s="1"/>
      <c r="F29" s="1"/>
      <c r="G29" s="1"/>
    </row>
    <row r="30" spans="2:34" x14ac:dyDescent="0.2">
      <c r="B30" s="1">
        <v>642</v>
      </c>
      <c r="C30" s="1">
        <v>601</v>
      </c>
      <c r="D30" s="1">
        <v>599</v>
      </c>
      <c r="E30" s="1"/>
      <c r="F30" s="1"/>
      <c r="G30" s="1"/>
    </row>
    <row r="31" spans="2:34" x14ac:dyDescent="0.2">
      <c r="B31" s="1">
        <v>708</v>
      </c>
      <c r="C31" s="1">
        <v>838</v>
      </c>
      <c r="D31" s="1">
        <v>814</v>
      </c>
      <c r="E31" s="1"/>
      <c r="F31" s="1"/>
      <c r="G31" s="1"/>
    </row>
    <row r="32" spans="2:34" x14ac:dyDescent="0.2">
      <c r="B32" s="1">
        <v>894</v>
      </c>
      <c r="C32" s="1">
        <v>832</v>
      </c>
      <c r="D32" s="1">
        <v>808</v>
      </c>
      <c r="E32" s="1"/>
      <c r="F32" s="1"/>
      <c r="G32" s="1"/>
    </row>
    <row r="33" spans="2:7" x14ac:dyDescent="0.2">
      <c r="B33" s="1">
        <v>819</v>
      </c>
      <c r="C33" s="1">
        <v>848</v>
      </c>
      <c r="D33" s="1">
        <v>806</v>
      </c>
      <c r="E33" s="1"/>
      <c r="F33" s="1"/>
      <c r="G33" s="1"/>
    </row>
  </sheetData>
  <mergeCells count="8">
    <mergeCell ref="W1:Y1"/>
    <mergeCell ref="B1:D1"/>
    <mergeCell ref="H1:J1"/>
    <mergeCell ref="N1:P1"/>
    <mergeCell ref="T1:V1"/>
    <mergeCell ref="E1:G1"/>
    <mergeCell ref="K1:M1"/>
    <mergeCell ref="Q1:S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tabSelected="1" workbookViewId="0">
      <selection activeCell="E3" sqref="E3:E11"/>
    </sheetView>
  </sheetViews>
  <sheetFormatPr baseColWidth="10" defaultRowHeight="15" x14ac:dyDescent="0.2"/>
  <sheetData>
    <row r="1" spans="1:8" x14ac:dyDescent="0.2">
      <c r="A1" s="5" t="s">
        <v>10</v>
      </c>
      <c r="B1" s="5" t="s">
        <v>1</v>
      </c>
      <c r="C1" s="5" t="s">
        <v>5</v>
      </c>
      <c r="D1" s="5" t="s">
        <v>6</v>
      </c>
      <c r="E1" s="5" t="s">
        <v>7</v>
      </c>
      <c r="F1" s="5" t="s">
        <v>14</v>
      </c>
    </row>
    <row r="2" spans="1:8" x14ac:dyDescent="0.2">
      <c r="A2" s="5">
        <v>0</v>
      </c>
      <c r="B2" s="27">
        <v>0</v>
      </c>
      <c r="C2" s="27">
        <v>0</v>
      </c>
      <c r="D2" s="27">
        <v>0</v>
      </c>
      <c r="E2" s="27">
        <v>0</v>
      </c>
      <c r="F2" s="11">
        <v>10</v>
      </c>
    </row>
    <row r="3" spans="1:8" x14ac:dyDescent="0.2">
      <c r="A3" s="5">
        <v>20</v>
      </c>
      <c r="B3" s="28">
        <v>25.019400000000001</v>
      </c>
      <c r="C3" s="29">
        <v>21.4452</v>
      </c>
      <c r="D3" s="30">
        <v>17.870999999999999</v>
      </c>
      <c r="E3" s="31">
        <v>20.253799999999998</v>
      </c>
      <c r="F3">
        <v>10</v>
      </c>
      <c r="H3">
        <v>20</v>
      </c>
    </row>
    <row r="4" spans="1:8" x14ac:dyDescent="0.2">
      <c r="A4" s="5">
        <v>25</v>
      </c>
      <c r="B4" s="28">
        <f t="shared" ref="B4:E11" si="0">(B$14*$A4^3)+(B$15*$A4^2)+(B$16*$A4)+B$17</f>
        <v>80.029999999999973</v>
      </c>
      <c r="C4" s="29">
        <f t="shared" si="0"/>
        <v>57.217499999999973</v>
      </c>
      <c r="D4" s="30">
        <f t="shared" si="0"/>
        <v>55.76499999999993</v>
      </c>
      <c r="E4" s="31">
        <f t="shared" si="0"/>
        <v>57.767500000000041</v>
      </c>
      <c r="F4">
        <v>10</v>
      </c>
      <c r="H4">
        <v>25</v>
      </c>
    </row>
    <row r="5" spans="1:8" x14ac:dyDescent="0.2">
      <c r="A5" s="5">
        <v>30</v>
      </c>
      <c r="B5" s="28">
        <f t="shared" si="0"/>
        <v>176.00000000000011</v>
      </c>
      <c r="C5" s="29">
        <f t="shared" si="0"/>
        <v>125.72000000000003</v>
      </c>
      <c r="D5" s="30">
        <f t="shared" si="0"/>
        <v>124.97999999999985</v>
      </c>
      <c r="E5" s="31">
        <f t="shared" si="0"/>
        <v>127.99000000000024</v>
      </c>
      <c r="F5">
        <v>10</v>
      </c>
      <c r="H5">
        <v>28</v>
      </c>
    </row>
    <row r="6" spans="1:8" x14ac:dyDescent="0.2">
      <c r="A6" s="5">
        <v>40</v>
      </c>
      <c r="B6" s="28">
        <f t="shared" si="0"/>
        <v>451.58000000000027</v>
      </c>
      <c r="C6" s="29">
        <f t="shared" si="0"/>
        <v>368.03999999999974</v>
      </c>
      <c r="D6" s="30">
        <f t="shared" si="0"/>
        <v>336.9099999999998</v>
      </c>
      <c r="E6" s="31">
        <f t="shared" si="0"/>
        <v>367.81000000000017</v>
      </c>
      <c r="F6">
        <v>10</v>
      </c>
      <c r="H6">
        <v>30</v>
      </c>
    </row>
    <row r="7" spans="1:8" x14ac:dyDescent="0.2">
      <c r="A7" s="5">
        <v>50</v>
      </c>
      <c r="B7" s="28">
        <f>(B$14*$A7^3)+(B$15*$A7^2)+(B$16*$A7)+B$17</f>
        <v>794.18</v>
      </c>
      <c r="C7" s="29">
        <f t="shared" si="0"/>
        <v>698.78</v>
      </c>
      <c r="D7" s="30">
        <f t="shared" si="0"/>
        <v>610.83999999999992</v>
      </c>
      <c r="E7" s="31">
        <f t="shared" si="0"/>
        <v>696.63000000000034</v>
      </c>
      <c r="F7">
        <v>10</v>
      </c>
      <c r="H7">
        <v>35</v>
      </c>
    </row>
    <row r="8" spans="1:8" x14ac:dyDescent="0.2">
      <c r="A8" s="5">
        <v>60</v>
      </c>
      <c r="B8" s="28">
        <f t="shared" si="0"/>
        <v>1150.4000000000001</v>
      </c>
      <c r="C8" s="29">
        <f t="shared" si="0"/>
        <v>1055.5399999999997</v>
      </c>
      <c r="D8" s="30">
        <f t="shared" si="0"/>
        <v>903.56999999999971</v>
      </c>
      <c r="E8" s="31">
        <f t="shared" si="0"/>
        <v>1062.2500000000007</v>
      </c>
      <c r="F8">
        <v>10</v>
      </c>
      <c r="H8">
        <v>42</v>
      </c>
    </row>
    <row r="9" spans="1:8" x14ac:dyDescent="0.2">
      <c r="A9" s="5">
        <v>70</v>
      </c>
      <c r="B9" s="28">
        <f t="shared" si="0"/>
        <v>1466.8400000000011</v>
      </c>
      <c r="C9" s="29">
        <f t="shared" si="0"/>
        <v>1375.9199999999998</v>
      </c>
      <c r="D9" s="30">
        <f t="shared" si="0"/>
        <v>1171.8999999999996</v>
      </c>
      <c r="E9" s="31">
        <f t="shared" si="0"/>
        <v>1412.47</v>
      </c>
      <c r="F9">
        <v>10</v>
      </c>
      <c r="H9">
        <v>60</v>
      </c>
    </row>
    <row r="10" spans="1:8" x14ac:dyDescent="0.2">
      <c r="A10" s="5">
        <v>80</v>
      </c>
      <c r="B10" s="28">
        <f t="shared" si="0"/>
        <v>1690.1000000000004</v>
      </c>
      <c r="C10" s="29">
        <f t="shared" si="0"/>
        <v>1597.5199999999988</v>
      </c>
      <c r="D10" s="30">
        <f t="shared" si="0"/>
        <v>1372.6299999999992</v>
      </c>
      <c r="E10" s="31">
        <f t="shared" si="0"/>
        <v>1695.0900000000008</v>
      </c>
      <c r="F10">
        <v>10</v>
      </c>
      <c r="H10">
        <v>70</v>
      </c>
    </row>
    <row r="11" spans="1:8" x14ac:dyDescent="0.2">
      <c r="A11" s="5">
        <v>90</v>
      </c>
      <c r="B11" s="28">
        <f t="shared" si="0"/>
        <v>1766.7800000000002</v>
      </c>
      <c r="C11" s="29">
        <f t="shared" si="0"/>
        <v>1657.9399999999998</v>
      </c>
      <c r="D11" s="30">
        <f t="shared" si="0"/>
        <v>1462.5599999999995</v>
      </c>
      <c r="E11" s="31">
        <f t="shared" si="0"/>
        <v>1857.9100000000019</v>
      </c>
      <c r="F11">
        <v>10</v>
      </c>
      <c r="H11">
        <v>90</v>
      </c>
    </row>
    <row r="12" spans="1:8" x14ac:dyDescent="0.2">
      <c r="A12" s="5">
        <v>0</v>
      </c>
      <c r="B12" s="32">
        <v>0</v>
      </c>
      <c r="C12" s="32">
        <v>0</v>
      </c>
      <c r="D12" s="32">
        <v>0</v>
      </c>
      <c r="E12" s="32">
        <v>0</v>
      </c>
      <c r="F12" s="10">
        <v>10</v>
      </c>
    </row>
    <row r="13" spans="1:8" x14ac:dyDescent="0.2">
      <c r="A13" s="14" t="s">
        <v>11</v>
      </c>
      <c r="B13" s="14"/>
      <c r="C13" s="14"/>
      <c r="D13" s="14"/>
      <c r="E13" s="14"/>
    </row>
    <row r="14" spans="1:8" x14ac:dyDescent="0.2">
      <c r="A14" s="14"/>
      <c r="B14" s="6">
        <v>-8.8999999999999999E-3</v>
      </c>
      <c r="C14" s="7">
        <v>-1.04E-2</v>
      </c>
      <c r="D14" s="8">
        <v>-7.1999999999999998E-3</v>
      </c>
      <c r="E14" s="9">
        <v>-8.6999999999999994E-3</v>
      </c>
    </row>
    <row r="15" spans="1:8" x14ac:dyDescent="0.2">
      <c r="A15" s="14"/>
      <c r="B15" s="6">
        <v>1.4031</v>
      </c>
      <c r="C15" s="7">
        <v>1.6900999999999999</v>
      </c>
      <c r="D15" s="8">
        <v>1.1739999999999999</v>
      </c>
      <c r="E15" s="9">
        <v>1.4890000000000001</v>
      </c>
    </row>
    <row r="16" spans="1:8" x14ac:dyDescent="0.2">
      <c r="A16" s="14"/>
      <c r="B16" s="6">
        <v>-37.728999999999999</v>
      </c>
      <c r="C16" s="7">
        <v>-55.594999999999999</v>
      </c>
      <c r="D16" s="8">
        <v>-34.347000000000001</v>
      </c>
      <c r="E16" s="9">
        <v>-48.058</v>
      </c>
    </row>
    <row r="17" spans="1:5" x14ac:dyDescent="0.2">
      <c r="A17" s="15"/>
      <c r="B17" s="6">
        <v>285.38</v>
      </c>
      <c r="C17" s="7">
        <v>553.28</v>
      </c>
      <c r="D17" s="8">
        <v>293.19</v>
      </c>
      <c r="E17" s="9">
        <v>464.53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7"/>
  <sheetViews>
    <sheetView workbookViewId="0">
      <selection activeCell="B3" sqref="B3:E3"/>
    </sheetView>
  </sheetViews>
  <sheetFormatPr baseColWidth="10" defaultRowHeight="15" x14ac:dyDescent="0.2"/>
  <sheetData>
    <row r="1" spans="1:6" x14ac:dyDescent="0.2">
      <c r="A1" s="5" t="s">
        <v>10</v>
      </c>
      <c r="B1" s="5" t="s">
        <v>1</v>
      </c>
      <c r="C1" s="5" t="s">
        <v>5</v>
      </c>
      <c r="D1" s="5" t="s">
        <v>6</v>
      </c>
      <c r="E1" s="5" t="s">
        <v>7</v>
      </c>
      <c r="F1" s="5" t="s">
        <v>14</v>
      </c>
    </row>
    <row r="2" spans="1:6" x14ac:dyDescent="0.2">
      <c r="A2" s="5">
        <v>0</v>
      </c>
      <c r="B2" s="27">
        <v>0</v>
      </c>
      <c r="C2" s="27">
        <v>0</v>
      </c>
      <c r="D2" s="27">
        <v>0</v>
      </c>
      <c r="E2" s="27">
        <v>0</v>
      </c>
      <c r="F2" s="11">
        <v>10</v>
      </c>
    </row>
    <row r="3" spans="1:6" x14ac:dyDescent="0.2">
      <c r="A3">
        <v>20</v>
      </c>
      <c r="B3" s="28">
        <v>25.019400000000001</v>
      </c>
      <c r="C3" s="29">
        <v>21.4452</v>
      </c>
      <c r="D3" s="30">
        <v>17.870999999999999</v>
      </c>
      <c r="E3" s="31">
        <v>20.253799999999998</v>
      </c>
      <c r="F3">
        <v>10</v>
      </c>
    </row>
    <row r="4" spans="1:6" x14ac:dyDescent="0.2">
      <c r="A4">
        <v>25</v>
      </c>
      <c r="B4" s="28">
        <f t="shared" ref="B4:E11" si="0">(B$14*$A4^3)+(B$15*$A4^2)+(B$16*$A4)+B$17</f>
        <v>80.029999999999973</v>
      </c>
      <c r="C4" s="29">
        <f t="shared" si="0"/>
        <v>57.217499999999973</v>
      </c>
      <c r="D4" s="30">
        <f t="shared" si="0"/>
        <v>55.76499999999993</v>
      </c>
      <c r="E4" s="31">
        <f t="shared" si="0"/>
        <v>57.767500000000041</v>
      </c>
      <c r="F4">
        <v>10</v>
      </c>
    </row>
    <row r="5" spans="1:6" x14ac:dyDescent="0.2">
      <c r="A5">
        <v>28</v>
      </c>
      <c r="B5" s="28">
        <f t="shared" si="0"/>
        <v>133.62560000000008</v>
      </c>
      <c r="C5" s="29">
        <f t="shared" si="0"/>
        <v>93.357600000000048</v>
      </c>
      <c r="D5" s="30">
        <f t="shared" si="0"/>
        <v>93.835599999999943</v>
      </c>
      <c r="E5" s="31">
        <f t="shared" si="0"/>
        <v>95.299599999999941</v>
      </c>
      <c r="F5">
        <v>10</v>
      </c>
    </row>
    <row r="6" spans="1:6" x14ac:dyDescent="0.2">
      <c r="A6">
        <v>30</v>
      </c>
      <c r="B6" s="28">
        <f t="shared" si="0"/>
        <v>176.00000000000011</v>
      </c>
      <c r="C6" s="29">
        <f t="shared" si="0"/>
        <v>125.72000000000003</v>
      </c>
      <c r="D6" s="30">
        <f t="shared" si="0"/>
        <v>124.97999999999985</v>
      </c>
      <c r="E6" s="31">
        <f t="shared" si="0"/>
        <v>127.99000000000024</v>
      </c>
      <c r="F6">
        <v>10</v>
      </c>
    </row>
    <row r="7" spans="1:6" x14ac:dyDescent="0.2">
      <c r="A7">
        <v>35</v>
      </c>
      <c r="B7" s="28">
        <f>(B$14*$A7^3)+(B$15*$A7^2)+(B$16*$A7)+B$17</f>
        <v>302.07500000000016</v>
      </c>
      <c r="C7" s="29">
        <f t="shared" si="0"/>
        <v>231.92749999999978</v>
      </c>
      <c r="D7" s="30">
        <f t="shared" si="0"/>
        <v>220.49499999999983</v>
      </c>
      <c r="E7" s="31">
        <f t="shared" si="0"/>
        <v>233.51250000000005</v>
      </c>
      <c r="F7">
        <v>10</v>
      </c>
    </row>
    <row r="8" spans="1:6" x14ac:dyDescent="0.2">
      <c r="A8">
        <v>42</v>
      </c>
      <c r="B8" s="28">
        <f t="shared" si="0"/>
        <v>516.44720000000018</v>
      </c>
      <c r="C8" s="29">
        <f t="shared" si="0"/>
        <v>429.11120000000005</v>
      </c>
      <c r="D8" s="30">
        <f t="shared" si="0"/>
        <v>388.11839999999978</v>
      </c>
      <c r="E8" s="31">
        <f t="shared" si="0"/>
        <v>428.12440000000015</v>
      </c>
      <c r="F8">
        <v>10</v>
      </c>
    </row>
    <row r="9" spans="1:6" x14ac:dyDescent="0.2">
      <c r="A9">
        <v>60</v>
      </c>
      <c r="B9" s="28">
        <f t="shared" si="0"/>
        <v>1150.4000000000001</v>
      </c>
      <c r="C9" s="29">
        <f t="shared" si="0"/>
        <v>1055.5399999999997</v>
      </c>
      <c r="D9" s="30">
        <f t="shared" si="0"/>
        <v>903.56999999999971</v>
      </c>
      <c r="E9" s="31">
        <f t="shared" si="0"/>
        <v>1062.2500000000007</v>
      </c>
      <c r="F9">
        <v>10</v>
      </c>
    </row>
    <row r="10" spans="1:6" x14ac:dyDescent="0.2">
      <c r="A10">
        <v>70</v>
      </c>
      <c r="B10" s="28">
        <f t="shared" si="0"/>
        <v>1466.8400000000011</v>
      </c>
      <c r="C10" s="29">
        <f t="shared" si="0"/>
        <v>1375.9199999999998</v>
      </c>
      <c r="D10" s="30">
        <f t="shared" si="0"/>
        <v>1171.8999999999996</v>
      </c>
      <c r="E10" s="31">
        <f t="shared" si="0"/>
        <v>1412.47</v>
      </c>
      <c r="F10">
        <v>10</v>
      </c>
    </row>
    <row r="11" spans="1:6" x14ac:dyDescent="0.2">
      <c r="A11">
        <v>90</v>
      </c>
      <c r="B11" s="28">
        <f t="shared" si="0"/>
        <v>1766.7800000000002</v>
      </c>
      <c r="C11" s="29">
        <f t="shared" si="0"/>
        <v>1657.9399999999998</v>
      </c>
      <c r="D11" s="30">
        <f t="shared" si="0"/>
        <v>1462.5599999999995</v>
      </c>
      <c r="E11" s="31">
        <f t="shared" si="0"/>
        <v>1857.9100000000019</v>
      </c>
      <c r="F11">
        <v>10</v>
      </c>
    </row>
    <row r="12" spans="1:6" x14ac:dyDescent="0.2">
      <c r="A12" s="5">
        <v>0</v>
      </c>
      <c r="B12" s="32">
        <v>0</v>
      </c>
      <c r="C12" s="32">
        <v>0</v>
      </c>
      <c r="D12" s="32">
        <v>0</v>
      </c>
      <c r="E12" s="32">
        <v>0</v>
      </c>
      <c r="F12" s="10">
        <v>10</v>
      </c>
    </row>
    <row r="13" spans="1:6" x14ac:dyDescent="0.2">
      <c r="A13" s="14" t="s">
        <v>11</v>
      </c>
      <c r="B13" s="14"/>
      <c r="C13" s="14"/>
      <c r="D13" s="14"/>
      <c r="E13" s="14"/>
    </row>
    <row r="14" spans="1:6" x14ac:dyDescent="0.2">
      <c r="A14" s="14"/>
      <c r="B14" s="6">
        <v>-8.8999999999999999E-3</v>
      </c>
      <c r="C14" s="7">
        <v>-1.04E-2</v>
      </c>
      <c r="D14" s="8">
        <v>-7.1999999999999998E-3</v>
      </c>
      <c r="E14" s="9">
        <v>-8.6999999999999994E-3</v>
      </c>
    </row>
    <row r="15" spans="1:6" x14ac:dyDescent="0.2">
      <c r="A15" s="14"/>
      <c r="B15" s="6">
        <v>1.4031</v>
      </c>
      <c r="C15" s="7">
        <v>1.6900999999999999</v>
      </c>
      <c r="D15" s="8">
        <v>1.1739999999999999</v>
      </c>
      <c r="E15" s="9">
        <v>1.4890000000000001</v>
      </c>
    </row>
    <row r="16" spans="1:6" x14ac:dyDescent="0.2">
      <c r="A16" s="14"/>
      <c r="B16" s="6">
        <v>-37.728999999999999</v>
      </c>
      <c r="C16" s="7">
        <v>-55.594999999999999</v>
      </c>
      <c r="D16" s="8">
        <v>-34.347000000000001</v>
      </c>
      <c r="E16" s="9">
        <v>-48.058</v>
      </c>
    </row>
    <row r="17" spans="1:5" x14ac:dyDescent="0.2">
      <c r="A17" s="15"/>
      <c r="B17" s="6">
        <v>285.38</v>
      </c>
      <c r="C17" s="7">
        <v>553.28</v>
      </c>
      <c r="D17" s="8">
        <v>293.19</v>
      </c>
      <c r="E17" s="9">
        <v>464.53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C9E93-9918-1444-B9BE-235666F6ADFF}">
  <dimension ref="A1:F17"/>
  <sheetViews>
    <sheetView workbookViewId="0">
      <selection activeCell="B3" sqref="B3:E3"/>
    </sheetView>
  </sheetViews>
  <sheetFormatPr baseColWidth="10" defaultRowHeight="15" x14ac:dyDescent="0.2"/>
  <sheetData>
    <row r="1" spans="1:6" x14ac:dyDescent="0.2">
      <c r="A1" s="5" t="s">
        <v>10</v>
      </c>
      <c r="B1" s="5" t="s">
        <v>1</v>
      </c>
      <c r="C1" s="5" t="s">
        <v>5</v>
      </c>
      <c r="D1" s="5" t="s">
        <v>6</v>
      </c>
      <c r="E1" s="5" t="s">
        <v>7</v>
      </c>
      <c r="F1" s="5" t="s">
        <v>14</v>
      </c>
    </row>
    <row r="2" spans="1:6" x14ac:dyDescent="0.2">
      <c r="A2" s="5">
        <v>0</v>
      </c>
      <c r="B2" s="27">
        <v>0</v>
      </c>
      <c r="C2" s="27">
        <v>0</v>
      </c>
      <c r="D2" s="27">
        <v>0</v>
      </c>
      <c r="E2" s="27">
        <v>0</v>
      </c>
      <c r="F2" s="11">
        <v>10</v>
      </c>
    </row>
    <row r="3" spans="1:6" x14ac:dyDescent="0.2">
      <c r="A3">
        <v>20</v>
      </c>
      <c r="B3" s="28">
        <v>25.019400000000001</v>
      </c>
      <c r="C3" s="29">
        <v>21.4452</v>
      </c>
      <c r="D3" s="30">
        <v>17.870999999999999</v>
      </c>
      <c r="E3" s="31">
        <v>20.253799999999998</v>
      </c>
      <c r="F3">
        <v>10</v>
      </c>
    </row>
    <row r="4" spans="1:6" x14ac:dyDescent="0.2">
      <c r="A4">
        <v>25</v>
      </c>
      <c r="B4" s="28">
        <f t="shared" ref="B4:E11" si="0">(B$14*$A4^3)+(B$15*$A4^2)+(B$16*$A4)+B$17</f>
        <v>80.029999999999973</v>
      </c>
      <c r="C4" s="29">
        <f t="shared" si="0"/>
        <v>57.217499999999973</v>
      </c>
      <c r="D4" s="30">
        <f t="shared" si="0"/>
        <v>55.76499999999993</v>
      </c>
      <c r="E4" s="31">
        <f t="shared" si="0"/>
        <v>57.767500000000041</v>
      </c>
      <c r="F4">
        <v>10</v>
      </c>
    </row>
    <row r="5" spans="1:6" x14ac:dyDescent="0.2">
      <c r="A5">
        <v>28</v>
      </c>
      <c r="B5" s="28">
        <f t="shared" si="0"/>
        <v>133.62560000000008</v>
      </c>
      <c r="C5" s="29">
        <f t="shared" si="0"/>
        <v>93.357600000000048</v>
      </c>
      <c r="D5" s="30">
        <f t="shared" si="0"/>
        <v>93.835599999999943</v>
      </c>
      <c r="E5" s="31">
        <f t="shared" si="0"/>
        <v>95.299599999999941</v>
      </c>
      <c r="F5">
        <v>10</v>
      </c>
    </row>
    <row r="6" spans="1:6" x14ac:dyDescent="0.2">
      <c r="A6">
        <v>30</v>
      </c>
      <c r="B6" s="28">
        <f t="shared" si="0"/>
        <v>176.00000000000011</v>
      </c>
      <c r="C6" s="29">
        <f t="shared" si="0"/>
        <v>125.72000000000003</v>
      </c>
      <c r="D6" s="30">
        <f t="shared" si="0"/>
        <v>124.97999999999985</v>
      </c>
      <c r="E6" s="31">
        <f t="shared" si="0"/>
        <v>127.99000000000024</v>
      </c>
      <c r="F6">
        <v>10</v>
      </c>
    </row>
    <row r="7" spans="1:6" x14ac:dyDescent="0.2">
      <c r="A7">
        <v>35</v>
      </c>
      <c r="B7" s="28">
        <f>(B$14*$A7^3)+(B$15*$A7^2)+(B$16*$A7)+B$17</f>
        <v>302.07500000000016</v>
      </c>
      <c r="C7" s="29">
        <f t="shared" si="0"/>
        <v>231.92749999999978</v>
      </c>
      <c r="D7" s="30">
        <f t="shared" si="0"/>
        <v>220.49499999999983</v>
      </c>
      <c r="E7" s="31">
        <f t="shared" si="0"/>
        <v>233.51250000000005</v>
      </c>
      <c r="F7">
        <v>10</v>
      </c>
    </row>
    <row r="8" spans="1:6" x14ac:dyDescent="0.2">
      <c r="A8">
        <v>42</v>
      </c>
      <c r="B8" s="28">
        <f t="shared" si="0"/>
        <v>516.44720000000018</v>
      </c>
      <c r="C8" s="29">
        <f t="shared" si="0"/>
        <v>429.11120000000005</v>
      </c>
      <c r="D8" s="30">
        <f t="shared" si="0"/>
        <v>388.11839999999978</v>
      </c>
      <c r="E8" s="31">
        <f t="shared" si="0"/>
        <v>428.12440000000015</v>
      </c>
      <c r="F8">
        <v>10</v>
      </c>
    </row>
    <row r="9" spans="1:6" x14ac:dyDescent="0.2">
      <c r="A9">
        <v>60</v>
      </c>
      <c r="B9" s="28">
        <f t="shared" si="0"/>
        <v>1150.4000000000001</v>
      </c>
      <c r="C9" s="29">
        <f t="shared" si="0"/>
        <v>1055.5399999999997</v>
      </c>
      <c r="D9" s="30">
        <f t="shared" si="0"/>
        <v>903.56999999999971</v>
      </c>
      <c r="E9" s="31">
        <f t="shared" si="0"/>
        <v>1062.2500000000007</v>
      </c>
      <c r="F9">
        <v>10</v>
      </c>
    </row>
    <row r="10" spans="1:6" x14ac:dyDescent="0.2">
      <c r="A10">
        <v>70</v>
      </c>
      <c r="B10" s="28">
        <f t="shared" si="0"/>
        <v>1466.8400000000011</v>
      </c>
      <c r="C10" s="29">
        <f t="shared" si="0"/>
        <v>1375.9199999999998</v>
      </c>
      <c r="D10" s="30">
        <f t="shared" si="0"/>
        <v>1171.8999999999996</v>
      </c>
      <c r="E10" s="31">
        <f t="shared" si="0"/>
        <v>1412.47</v>
      </c>
      <c r="F10">
        <v>10</v>
      </c>
    </row>
    <row r="11" spans="1:6" x14ac:dyDescent="0.2">
      <c r="A11">
        <v>90</v>
      </c>
      <c r="B11" s="28">
        <f t="shared" si="0"/>
        <v>1766.7800000000002</v>
      </c>
      <c r="C11" s="29">
        <f t="shared" si="0"/>
        <v>1657.9399999999998</v>
      </c>
      <c r="D11" s="30">
        <f t="shared" si="0"/>
        <v>1462.5599999999995</v>
      </c>
      <c r="E11" s="31">
        <f t="shared" si="0"/>
        <v>1857.9100000000019</v>
      </c>
      <c r="F11">
        <v>10</v>
      </c>
    </row>
    <row r="12" spans="1:6" x14ac:dyDescent="0.2">
      <c r="A12" s="5">
        <v>0</v>
      </c>
      <c r="B12" s="32">
        <v>0</v>
      </c>
      <c r="C12" s="32">
        <v>0</v>
      </c>
      <c r="D12" s="32">
        <v>0</v>
      </c>
      <c r="E12" s="32">
        <v>0</v>
      </c>
      <c r="F12" s="10">
        <v>10</v>
      </c>
    </row>
    <row r="13" spans="1:6" x14ac:dyDescent="0.2">
      <c r="A13" s="14" t="s">
        <v>11</v>
      </c>
      <c r="B13" s="14"/>
      <c r="C13" s="14"/>
      <c r="D13" s="14"/>
      <c r="E13" s="14"/>
    </row>
    <row r="14" spans="1:6" x14ac:dyDescent="0.2">
      <c r="A14" s="14"/>
      <c r="B14" s="6">
        <v>-8.8999999999999999E-3</v>
      </c>
      <c r="C14" s="7">
        <v>-1.04E-2</v>
      </c>
      <c r="D14" s="8">
        <v>-7.1999999999999998E-3</v>
      </c>
      <c r="E14" s="9">
        <v>-8.6999999999999994E-3</v>
      </c>
    </row>
    <row r="15" spans="1:6" x14ac:dyDescent="0.2">
      <c r="A15" s="14"/>
      <c r="B15" s="6">
        <v>1.4031</v>
      </c>
      <c r="C15" s="7">
        <v>1.6900999999999999</v>
      </c>
      <c r="D15" s="8">
        <v>1.1739999999999999</v>
      </c>
      <c r="E15" s="9">
        <v>1.4890000000000001</v>
      </c>
    </row>
    <row r="16" spans="1:6" x14ac:dyDescent="0.2">
      <c r="A16" s="14"/>
      <c r="B16" s="6">
        <v>-37.728999999999999</v>
      </c>
      <c r="C16" s="7">
        <v>-55.594999999999999</v>
      </c>
      <c r="D16" s="8">
        <v>-34.347000000000001</v>
      </c>
      <c r="E16" s="9">
        <v>-48.058</v>
      </c>
    </row>
    <row r="17" spans="1:5" x14ac:dyDescent="0.2">
      <c r="A17" s="15"/>
      <c r="B17" s="6">
        <v>285.38</v>
      </c>
      <c r="C17" s="7">
        <v>553.28</v>
      </c>
      <c r="D17" s="8">
        <v>293.19</v>
      </c>
      <c r="E17" s="9">
        <v>464.53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65B73-08C5-1C47-9EDD-70749BA11867}">
  <dimension ref="A1:F17"/>
  <sheetViews>
    <sheetView workbookViewId="0">
      <selection activeCell="B3" sqref="B3:E3"/>
    </sheetView>
  </sheetViews>
  <sheetFormatPr baseColWidth="10" defaultRowHeight="15" x14ac:dyDescent="0.2"/>
  <sheetData>
    <row r="1" spans="1:6" x14ac:dyDescent="0.2">
      <c r="A1" s="5" t="s">
        <v>10</v>
      </c>
      <c r="B1" s="5" t="s">
        <v>1</v>
      </c>
      <c r="C1" s="5" t="s">
        <v>5</v>
      </c>
      <c r="D1" s="5" t="s">
        <v>6</v>
      </c>
      <c r="E1" s="5" t="s">
        <v>7</v>
      </c>
      <c r="F1" s="5" t="s">
        <v>14</v>
      </c>
    </row>
    <row r="2" spans="1:6" x14ac:dyDescent="0.2">
      <c r="A2" s="5">
        <v>0</v>
      </c>
      <c r="B2" s="27">
        <v>0</v>
      </c>
      <c r="C2" s="27">
        <v>0</v>
      </c>
      <c r="D2" s="27">
        <v>0</v>
      </c>
      <c r="E2" s="27">
        <v>0</v>
      </c>
      <c r="F2" s="11">
        <v>10</v>
      </c>
    </row>
    <row r="3" spans="1:6" x14ac:dyDescent="0.2">
      <c r="A3">
        <v>20</v>
      </c>
      <c r="B3" s="28">
        <v>25.019400000000001</v>
      </c>
      <c r="C3" s="29">
        <v>21.4452</v>
      </c>
      <c r="D3" s="30">
        <v>17.870999999999999</v>
      </c>
      <c r="E3" s="31">
        <v>20.253799999999998</v>
      </c>
      <c r="F3">
        <v>10</v>
      </c>
    </row>
    <row r="4" spans="1:6" x14ac:dyDescent="0.2">
      <c r="A4">
        <v>25</v>
      </c>
      <c r="B4" s="28">
        <f t="shared" ref="B4:E11" si="0">(B$14*$A4^3)+(B$15*$A4^2)+(B$16*$A4)+B$17</f>
        <v>80.029999999999973</v>
      </c>
      <c r="C4" s="29">
        <f t="shared" si="0"/>
        <v>57.217499999999973</v>
      </c>
      <c r="D4" s="30">
        <f t="shared" si="0"/>
        <v>55.76499999999993</v>
      </c>
      <c r="E4" s="31">
        <f t="shared" si="0"/>
        <v>57.767500000000041</v>
      </c>
      <c r="F4">
        <v>10</v>
      </c>
    </row>
    <row r="5" spans="1:6" x14ac:dyDescent="0.2">
      <c r="A5">
        <v>28</v>
      </c>
      <c r="B5" s="28">
        <f t="shared" si="0"/>
        <v>133.62560000000008</v>
      </c>
      <c r="C5" s="29">
        <f t="shared" si="0"/>
        <v>93.357600000000048</v>
      </c>
      <c r="D5" s="30">
        <f t="shared" si="0"/>
        <v>93.835599999999943</v>
      </c>
      <c r="E5" s="31">
        <f t="shared" si="0"/>
        <v>95.299599999999941</v>
      </c>
      <c r="F5">
        <v>10</v>
      </c>
    </row>
    <row r="6" spans="1:6" x14ac:dyDescent="0.2">
      <c r="A6">
        <v>31</v>
      </c>
      <c r="B6" s="28">
        <f t="shared" si="0"/>
        <v>199.02020000000005</v>
      </c>
      <c r="C6" s="29">
        <f t="shared" si="0"/>
        <v>144.19470000000001</v>
      </c>
      <c r="D6" s="30">
        <f t="shared" si="0"/>
        <v>142.15179999999992</v>
      </c>
      <c r="E6" s="31">
        <f t="shared" si="0"/>
        <v>146.47929999999997</v>
      </c>
      <c r="F6">
        <v>10</v>
      </c>
    </row>
    <row r="7" spans="1:6" x14ac:dyDescent="0.2">
      <c r="A7">
        <v>37</v>
      </c>
      <c r="B7" s="28">
        <f>(B$14*$A7^3)+(B$15*$A7^2)+(B$16*$A7)+B$17</f>
        <v>359.43920000000014</v>
      </c>
      <c r="C7" s="29">
        <f t="shared" si="0"/>
        <v>283.22070000000008</v>
      </c>
      <c r="D7" s="30">
        <f t="shared" si="0"/>
        <v>264.85539999999986</v>
      </c>
      <c r="E7" s="31">
        <f t="shared" si="0"/>
        <v>284.14390000000003</v>
      </c>
      <c r="F7">
        <v>10</v>
      </c>
    </row>
    <row r="8" spans="1:6" x14ac:dyDescent="0.2">
      <c r="A8">
        <v>46</v>
      </c>
      <c r="B8" s="28">
        <f t="shared" si="0"/>
        <v>652.51520000000039</v>
      </c>
      <c r="C8" s="29">
        <f t="shared" si="0"/>
        <v>559.86719999999991</v>
      </c>
      <c r="D8" s="30">
        <f t="shared" si="0"/>
        <v>496.59279999999984</v>
      </c>
      <c r="E8" s="31">
        <f t="shared" si="0"/>
        <v>557.7628000000002</v>
      </c>
      <c r="F8">
        <v>10</v>
      </c>
    </row>
    <row r="9" spans="1:6" x14ac:dyDescent="0.2">
      <c r="A9">
        <v>58</v>
      </c>
      <c r="B9" s="28">
        <f t="shared" si="0"/>
        <v>1080.6296000000002</v>
      </c>
      <c r="C9" s="29">
        <f t="shared" si="0"/>
        <v>985.10160000000019</v>
      </c>
      <c r="D9" s="30">
        <f t="shared" si="0"/>
        <v>845.59359999999992</v>
      </c>
      <c r="E9" s="31">
        <f t="shared" si="0"/>
        <v>988.68759999999997</v>
      </c>
      <c r="F9">
        <v>10</v>
      </c>
    </row>
    <row r="10" spans="1:6" x14ac:dyDescent="0.2">
      <c r="A10">
        <v>70</v>
      </c>
      <c r="B10" s="28">
        <f t="shared" si="0"/>
        <v>1466.8400000000011</v>
      </c>
      <c r="C10" s="29">
        <f t="shared" si="0"/>
        <v>1375.9199999999998</v>
      </c>
      <c r="D10" s="30">
        <f t="shared" si="0"/>
        <v>1171.8999999999996</v>
      </c>
      <c r="E10" s="31">
        <f t="shared" si="0"/>
        <v>1412.47</v>
      </c>
      <c r="F10">
        <v>10</v>
      </c>
    </row>
    <row r="11" spans="1:6" x14ac:dyDescent="0.2">
      <c r="A11">
        <v>90</v>
      </c>
      <c r="B11" s="28">
        <f t="shared" si="0"/>
        <v>1766.7800000000002</v>
      </c>
      <c r="C11" s="29">
        <f t="shared" si="0"/>
        <v>1657.9399999999998</v>
      </c>
      <c r="D11" s="30">
        <f t="shared" si="0"/>
        <v>1462.5599999999995</v>
      </c>
      <c r="E11" s="31">
        <f t="shared" si="0"/>
        <v>1857.9100000000019</v>
      </c>
      <c r="F11">
        <v>10</v>
      </c>
    </row>
    <row r="12" spans="1:6" x14ac:dyDescent="0.2">
      <c r="A12" s="5">
        <v>0</v>
      </c>
      <c r="B12" s="32">
        <v>0</v>
      </c>
      <c r="C12" s="32">
        <v>0</v>
      </c>
      <c r="D12" s="32">
        <v>0</v>
      </c>
      <c r="E12" s="32">
        <v>0</v>
      </c>
      <c r="F12" s="10">
        <v>10</v>
      </c>
    </row>
    <row r="13" spans="1:6" x14ac:dyDescent="0.2">
      <c r="A13" s="14" t="s">
        <v>11</v>
      </c>
      <c r="B13" s="14"/>
      <c r="C13" s="14"/>
      <c r="D13" s="14"/>
      <c r="E13" s="14"/>
    </row>
    <row r="14" spans="1:6" x14ac:dyDescent="0.2">
      <c r="A14" s="14"/>
      <c r="B14" s="6">
        <v>-8.8999999999999999E-3</v>
      </c>
      <c r="C14" s="7">
        <v>-1.04E-2</v>
      </c>
      <c r="D14" s="8">
        <v>-7.1999999999999998E-3</v>
      </c>
      <c r="E14" s="9">
        <v>-8.6999999999999994E-3</v>
      </c>
    </row>
    <row r="15" spans="1:6" x14ac:dyDescent="0.2">
      <c r="A15" s="14"/>
      <c r="B15" s="6">
        <v>1.4031</v>
      </c>
      <c r="C15" s="7">
        <v>1.6900999999999999</v>
      </c>
      <c r="D15" s="8">
        <v>1.1739999999999999</v>
      </c>
      <c r="E15" s="9">
        <v>1.4890000000000001</v>
      </c>
    </row>
    <row r="16" spans="1:6" x14ac:dyDescent="0.2">
      <c r="A16" s="14"/>
      <c r="B16" s="6">
        <v>-37.728999999999999</v>
      </c>
      <c r="C16" s="7">
        <v>-55.594999999999999</v>
      </c>
      <c r="D16" s="8">
        <v>-34.347000000000001</v>
      </c>
      <c r="E16" s="9">
        <v>-48.058</v>
      </c>
    </row>
    <row r="17" spans="1:5" x14ac:dyDescent="0.2">
      <c r="A17" s="15"/>
      <c r="B17" s="6">
        <v>285.38</v>
      </c>
      <c r="C17" s="7">
        <v>553.28</v>
      </c>
      <c r="D17" s="8">
        <v>293.19</v>
      </c>
      <c r="E17" s="9">
        <v>464.53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8DEE8-4EBE-8646-B7CE-C3D073A37A5F}">
  <dimension ref="A1:F17"/>
  <sheetViews>
    <sheetView workbookViewId="0">
      <selection activeCell="B3" sqref="B3:E3"/>
    </sheetView>
  </sheetViews>
  <sheetFormatPr baseColWidth="10" defaultRowHeight="15" x14ac:dyDescent="0.2"/>
  <sheetData>
    <row r="1" spans="1:6" x14ac:dyDescent="0.2">
      <c r="A1" s="5" t="s">
        <v>10</v>
      </c>
      <c r="B1" s="5" t="s">
        <v>1</v>
      </c>
      <c r="C1" s="5" t="s">
        <v>5</v>
      </c>
      <c r="D1" s="5" t="s">
        <v>6</v>
      </c>
      <c r="E1" s="5" t="s">
        <v>7</v>
      </c>
      <c r="F1" s="5" t="s">
        <v>14</v>
      </c>
    </row>
    <row r="2" spans="1:6" x14ac:dyDescent="0.2">
      <c r="A2" s="5">
        <v>0</v>
      </c>
      <c r="B2" s="27">
        <v>0</v>
      </c>
      <c r="C2" s="27">
        <v>0</v>
      </c>
      <c r="D2" s="27">
        <v>0</v>
      </c>
      <c r="E2" s="27">
        <v>0</v>
      </c>
      <c r="F2" s="11">
        <v>10</v>
      </c>
    </row>
    <row r="3" spans="1:6" x14ac:dyDescent="0.2">
      <c r="A3">
        <v>20</v>
      </c>
      <c r="B3" s="28">
        <v>25.019400000000001</v>
      </c>
      <c r="C3" s="29">
        <v>21.4452</v>
      </c>
      <c r="D3" s="30">
        <v>17.870999999999999</v>
      </c>
      <c r="E3" s="31">
        <v>20.253799999999998</v>
      </c>
      <c r="F3">
        <v>10</v>
      </c>
    </row>
    <row r="4" spans="1:6" x14ac:dyDescent="0.2">
      <c r="A4">
        <v>23</v>
      </c>
      <c r="B4" s="28">
        <f t="shared" ref="B4:E11" si="0">(B$14*$A4^3)+(B$15*$A4^2)+(B$16*$A4)+B$17</f>
        <v>51.566600000000108</v>
      </c>
      <c r="C4" s="29">
        <f t="shared" si="0"/>
        <v>42.121100000000069</v>
      </c>
      <c r="D4" s="30">
        <f t="shared" si="0"/>
        <v>36.65259999999995</v>
      </c>
      <c r="E4" s="31">
        <f t="shared" si="0"/>
        <v>41.024099999999976</v>
      </c>
      <c r="F4">
        <v>10</v>
      </c>
    </row>
    <row r="5" spans="1:6" x14ac:dyDescent="0.2">
      <c r="A5">
        <v>26</v>
      </c>
      <c r="B5" s="28">
        <f t="shared" si="0"/>
        <v>96.495199999999954</v>
      </c>
      <c r="C5" s="29">
        <f t="shared" si="0"/>
        <v>67.52719999999988</v>
      </c>
      <c r="D5" s="30">
        <f t="shared" si="0"/>
        <v>67.244799999999884</v>
      </c>
      <c r="E5" s="31">
        <f t="shared" si="0"/>
        <v>68.674800000000005</v>
      </c>
      <c r="F5">
        <v>10</v>
      </c>
    </row>
    <row r="6" spans="1:6" x14ac:dyDescent="0.2">
      <c r="A6">
        <v>30</v>
      </c>
      <c r="B6" s="28">
        <f t="shared" si="0"/>
        <v>176.00000000000011</v>
      </c>
      <c r="C6" s="29">
        <f t="shared" si="0"/>
        <v>125.72000000000003</v>
      </c>
      <c r="D6" s="30">
        <f t="shared" si="0"/>
        <v>124.97999999999985</v>
      </c>
      <c r="E6" s="31">
        <f t="shared" si="0"/>
        <v>127.99000000000024</v>
      </c>
      <c r="F6">
        <v>10</v>
      </c>
    </row>
    <row r="7" spans="1:6" x14ac:dyDescent="0.2">
      <c r="A7">
        <v>37</v>
      </c>
      <c r="B7" s="28">
        <f>(B$14*$A7^3)+(B$15*$A7^2)+(B$16*$A7)+B$17</f>
        <v>359.43920000000014</v>
      </c>
      <c r="C7" s="29">
        <f t="shared" si="0"/>
        <v>283.22070000000008</v>
      </c>
      <c r="D7" s="30">
        <f t="shared" si="0"/>
        <v>264.85539999999986</v>
      </c>
      <c r="E7" s="31">
        <f t="shared" si="0"/>
        <v>284.14390000000003</v>
      </c>
      <c r="F7">
        <v>10</v>
      </c>
    </row>
    <row r="8" spans="1:6" x14ac:dyDescent="0.2">
      <c r="A8">
        <v>46</v>
      </c>
      <c r="B8" s="28">
        <f t="shared" si="0"/>
        <v>652.51520000000039</v>
      </c>
      <c r="C8" s="29">
        <f t="shared" si="0"/>
        <v>559.86719999999991</v>
      </c>
      <c r="D8" s="30">
        <f t="shared" si="0"/>
        <v>496.59279999999984</v>
      </c>
      <c r="E8" s="31">
        <f t="shared" si="0"/>
        <v>557.7628000000002</v>
      </c>
      <c r="F8">
        <v>10</v>
      </c>
    </row>
    <row r="9" spans="1:6" x14ac:dyDescent="0.2">
      <c r="A9">
        <v>58</v>
      </c>
      <c r="B9" s="28">
        <f t="shared" si="0"/>
        <v>1080.6296000000002</v>
      </c>
      <c r="C9" s="29">
        <f t="shared" si="0"/>
        <v>985.10160000000019</v>
      </c>
      <c r="D9" s="30">
        <f t="shared" si="0"/>
        <v>845.59359999999992</v>
      </c>
      <c r="E9" s="31">
        <f t="shared" si="0"/>
        <v>988.68759999999997</v>
      </c>
      <c r="F9">
        <v>10</v>
      </c>
    </row>
    <row r="10" spans="1:6" x14ac:dyDescent="0.2">
      <c r="A10">
        <v>70</v>
      </c>
      <c r="B10" s="28">
        <f t="shared" si="0"/>
        <v>1466.8400000000011</v>
      </c>
      <c r="C10" s="29">
        <f t="shared" si="0"/>
        <v>1375.9199999999998</v>
      </c>
      <c r="D10" s="30">
        <f t="shared" si="0"/>
        <v>1171.8999999999996</v>
      </c>
      <c r="E10" s="31">
        <f t="shared" si="0"/>
        <v>1412.47</v>
      </c>
      <c r="F10">
        <v>10</v>
      </c>
    </row>
    <row r="11" spans="1:6" x14ac:dyDescent="0.2">
      <c r="A11">
        <v>90</v>
      </c>
      <c r="B11" s="28">
        <f t="shared" si="0"/>
        <v>1766.7800000000002</v>
      </c>
      <c r="C11" s="29">
        <f t="shared" si="0"/>
        <v>1657.9399999999998</v>
      </c>
      <c r="D11" s="30">
        <f t="shared" si="0"/>
        <v>1462.5599999999995</v>
      </c>
      <c r="E11" s="31">
        <f t="shared" si="0"/>
        <v>1857.9100000000019</v>
      </c>
      <c r="F11">
        <v>10</v>
      </c>
    </row>
    <row r="12" spans="1:6" x14ac:dyDescent="0.2">
      <c r="A12" s="5">
        <v>0</v>
      </c>
      <c r="B12" s="32">
        <v>0</v>
      </c>
      <c r="C12" s="32">
        <v>0</v>
      </c>
      <c r="D12" s="32">
        <v>0</v>
      </c>
      <c r="E12" s="32">
        <v>0</v>
      </c>
      <c r="F12" s="10">
        <v>10</v>
      </c>
    </row>
    <row r="13" spans="1:6" x14ac:dyDescent="0.2">
      <c r="A13" s="14" t="s">
        <v>11</v>
      </c>
      <c r="B13" s="14"/>
      <c r="C13" s="14"/>
      <c r="D13" s="14"/>
      <c r="E13" s="14"/>
    </row>
    <row r="14" spans="1:6" x14ac:dyDescent="0.2">
      <c r="A14" s="14"/>
      <c r="B14" s="6">
        <v>-8.8999999999999999E-3</v>
      </c>
      <c r="C14" s="7">
        <v>-1.04E-2</v>
      </c>
      <c r="D14" s="8">
        <v>-7.1999999999999998E-3</v>
      </c>
      <c r="E14" s="9">
        <v>-8.6999999999999994E-3</v>
      </c>
    </row>
    <row r="15" spans="1:6" x14ac:dyDescent="0.2">
      <c r="A15" s="14"/>
      <c r="B15" s="6">
        <v>1.4031</v>
      </c>
      <c r="C15" s="7">
        <v>1.6900999999999999</v>
      </c>
      <c r="D15" s="8">
        <v>1.1739999999999999</v>
      </c>
      <c r="E15" s="9">
        <v>1.4890000000000001</v>
      </c>
    </row>
    <row r="16" spans="1:6" x14ac:dyDescent="0.2">
      <c r="A16" s="14"/>
      <c r="B16" s="6">
        <v>-37.728999999999999</v>
      </c>
      <c r="C16" s="7">
        <v>-55.594999999999999</v>
      </c>
      <c r="D16" s="8">
        <v>-34.347000000000001</v>
      </c>
      <c r="E16" s="9">
        <v>-48.058</v>
      </c>
    </row>
    <row r="17" spans="1:5" x14ac:dyDescent="0.2">
      <c r="A17" s="15"/>
      <c r="B17" s="6">
        <v>285.38</v>
      </c>
      <c r="C17" s="7">
        <v>553.28</v>
      </c>
      <c r="D17" s="8">
        <v>293.19</v>
      </c>
      <c r="E17" s="9">
        <v>464.53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23CBA-E613-6C41-BD6D-FABAD5EA2D40}">
  <dimension ref="A1:F17"/>
  <sheetViews>
    <sheetView workbookViewId="0">
      <selection activeCell="B3" sqref="B3:E3"/>
    </sheetView>
  </sheetViews>
  <sheetFormatPr baseColWidth="10" defaultRowHeight="15" x14ac:dyDescent="0.2"/>
  <sheetData>
    <row r="1" spans="1:6" x14ac:dyDescent="0.2">
      <c r="A1" s="5" t="s">
        <v>10</v>
      </c>
      <c r="B1" s="5" t="s">
        <v>1</v>
      </c>
      <c r="C1" s="5" t="s">
        <v>5</v>
      </c>
      <c r="D1" s="5" t="s">
        <v>6</v>
      </c>
      <c r="E1" s="5" t="s">
        <v>7</v>
      </c>
      <c r="F1" s="5" t="s">
        <v>14</v>
      </c>
    </row>
    <row r="2" spans="1:6" x14ac:dyDescent="0.2">
      <c r="A2" s="5">
        <v>0</v>
      </c>
      <c r="B2" s="27">
        <v>0</v>
      </c>
      <c r="C2" s="27">
        <v>0</v>
      </c>
      <c r="D2" s="27">
        <v>0</v>
      </c>
      <c r="E2" s="27">
        <v>0</v>
      </c>
      <c r="F2" s="11">
        <v>10</v>
      </c>
    </row>
    <row r="3" spans="1:6" x14ac:dyDescent="0.2">
      <c r="A3">
        <v>20</v>
      </c>
      <c r="B3" s="28">
        <v>25.019400000000001</v>
      </c>
      <c r="C3" s="29">
        <v>21.4452</v>
      </c>
      <c r="D3" s="30">
        <v>17.870999999999999</v>
      </c>
      <c r="E3" s="31">
        <v>20.253799999999998</v>
      </c>
      <c r="F3">
        <v>10</v>
      </c>
    </row>
    <row r="4" spans="1:6" x14ac:dyDescent="0.2">
      <c r="A4">
        <v>23</v>
      </c>
      <c r="B4" s="28">
        <f t="shared" ref="B4:E11" si="0">(B$14*$A4^3)+(B$15*$A4^2)+(B$16*$A4)+B$17</f>
        <v>51.566600000000108</v>
      </c>
      <c r="C4" s="29">
        <f t="shared" si="0"/>
        <v>42.121100000000069</v>
      </c>
      <c r="D4" s="30">
        <f t="shared" si="0"/>
        <v>36.65259999999995</v>
      </c>
      <c r="E4" s="31">
        <f t="shared" si="0"/>
        <v>41.024099999999976</v>
      </c>
      <c r="F4">
        <v>10</v>
      </c>
    </row>
    <row r="5" spans="1:6" x14ac:dyDescent="0.2">
      <c r="A5">
        <v>26</v>
      </c>
      <c r="B5" s="28">
        <f t="shared" si="0"/>
        <v>96.495199999999954</v>
      </c>
      <c r="C5" s="29">
        <f t="shared" si="0"/>
        <v>67.52719999999988</v>
      </c>
      <c r="D5" s="30">
        <f t="shared" si="0"/>
        <v>67.244799999999884</v>
      </c>
      <c r="E5" s="31">
        <f t="shared" si="0"/>
        <v>68.674800000000005</v>
      </c>
      <c r="F5">
        <v>10</v>
      </c>
    </row>
    <row r="6" spans="1:6" x14ac:dyDescent="0.2">
      <c r="A6">
        <v>30</v>
      </c>
      <c r="B6" s="28">
        <f t="shared" si="0"/>
        <v>176.00000000000011</v>
      </c>
      <c r="C6" s="29">
        <f t="shared" si="0"/>
        <v>125.72000000000003</v>
      </c>
      <c r="D6" s="30">
        <f t="shared" si="0"/>
        <v>124.97999999999985</v>
      </c>
      <c r="E6" s="31">
        <f t="shared" si="0"/>
        <v>127.99000000000024</v>
      </c>
      <c r="F6">
        <v>10</v>
      </c>
    </row>
    <row r="7" spans="1:6" x14ac:dyDescent="0.2">
      <c r="A7">
        <v>37</v>
      </c>
      <c r="B7" s="28">
        <f>(B$14*$A7^3)+(B$15*$A7^2)+(B$16*$A7)+B$17</f>
        <v>359.43920000000014</v>
      </c>
      <c r="C7" s="29">
        <f t="shared" si="0"/>
        <v>283.22070000000008</v>
      </c>
      <c r="D7" s="30">
        <f t="shared" si="0"/>
        <v>264.85539999999986</v>
      </c>
      <c r="E7" s="31">
        <f t="shared" si="0"/>
        <v>284.14390000000003</v>
      </c>
      <c r="F7">
        <v>10</v>
      </c>
    </row>
    <row r="8" spans="1:6" x14ac:dyDescent="0.2">
      <c r="A8">
        <v>46</v>
      </c>
      <c r="B8" s="28">
        <f t="shared" si="0"/>
        <v>652.51520000000039</v>
      </c>
      <c r="C8" s="29">
        <f t="shared" si="0"/>
        <v>559.86719999999991</v>
      </c>
      <c r="D8" s="30">
        <f t="shared" si="0"/>
        <v>496.59279999999984</v>
      </c>
      <c r="E8" s="31">
        <f t="shared" si="0"/>
        <v>557.7628000000002</v>
      </c>
      <c r="F8">
        <v>10</v>
      </c>
    </row>
    <row r="9" spans="1:6" x14ac:dyDescent="0.2">
      <c r="A9">
        <v>58</v>
      </c>
      <c r="B9" s="28">
        <f t="shared" si="0"/>
        <v>1080.6296000000002</v>
      </c>
      <c r="C9" s="29">
        <f t="shared" si="0"/>
        <v>985.10160000000019</v>
      </c>
      <c r="D9" s="30">
        <f t="shared" si="0"/>
        <v>845.59359999999992</v>
      </c>
      <c r="E9" s="31">
        <f t="shared" si="0"/>
        <v>988.68759999999997</v>
      </c>
      <c r="F9">
        <v>10</v>
      </c>
    </row>
    <row r="10" spans="1:6" x14ac:dyDescent="0.2">
      <c r="A10">
        <v>70</v>
      </c>
      <c r="B10" s="28">
        <f t="shared" si="0"/>
        <v>1466.8400000000011</v>
      </c>
      <c r="C10" s="29">
        <f t="shared" si="0"/>
        <v>1375.9199999999998</v>
      </c>
      <c r="D10" s="30">
        <f t="shared" si="0"/>
        <v>1171.8999999999996</v>
      </c>
      <c r="E10" s="31">
        <f t="shared" si="0"/>
        <v>1412.47</v>
      </c>
      <c r="F10">
        <v>10</v>
      </c>
    </row>
    <row r="11" spans="1:6" x14ac:dyDescent="0.2">
      <c r="A11">
        <v>90</v>
      </c>
      <c r="B11" s="28">
        <f t="shared" si="0"/>
        <v>1766.7800000000002</v>
      </c>
      <c r="C11" s="29">
        <f t="shared" si="0"/>
        <v>1657.9399999999998</v>
      </c>
      <c r="D11" s="30">
        <f t="shared" si="0"/>
        <v>1462.5599999999995</v>
      </c>
      <c r="E11" s="31">
        <f t="shared" si="0"/>
        <v>1857.9100000000019</v>
      </c>
      <c r="F11">
        <v>10</v>
      </c>
    </row>
    <row r="12" spans="1:6" x14ac:dyDescent="0.2">
      <c r="A12" s="5">
        <v>0</v>
      </c>
      <c r="B12" s="32">
        <v>0</v>
      </c>
      <c r="C12" s="32">
        <v>0</v>
      </c>
      <c r="D12" s="32">
        <v>0</v>
      </c>
      <c r="E12" s="32">
        <v>0</v>
      </c>
      <c r="F12" s="10">
        <v>10</v>
      </c>
    </row>
    <row r="13" spans="1:6" x14ac:dyDescent="0.2">
      <c r="A13" s="14" t="s">
        <v>11</v>
      </c>
      <c r="B13" s="14"/>
      <c r="C13" s="14"/>
      <c r="D13" s="14"/>
      <c r="E13" s="14"/>
    </row>
    <row r="14" spans="1:6" x14ac:dyDescent="0.2">
      <c r="A14" s="14"/>
      <c r="B14" s="6">
        <v>-8.8999999999999999E-3</v>
      </c>
      <c r="C14" s="7">
        <v>-1.04E-2</v>
      </c>
      <c r="D14" s="8">
        <v>-7.1999999999999998E-3</v>
      </c>
      <c r="E14" s="9">
        <v>-8.6999999999999994E-3</v>
      </c>
    </row>
    <row r="15" spans="1:6" x14ac:dyDescent="0.2">
      <c r="A15" s="14"/>
      <c r="B15" s="6">
        <v>1.4031</v>
      </c>
      <c r="C15" s="7">
        <v>1.6900999999999999</v>
      </c>
      <c r="D15" s="8">
        <v>1.1739999999999999</v>
      </c>
      <c r="E15" s="9">
        <v>1.4890000000000001</v>
      </c>
    </row>
    <row r="16" spans="1:6" x14ac:dyDescent="0.2">
      <c r="A16" s="14"/>
      <c r="B16" s="6">
        <v>-37.728999999999999</v>
      </c>
      <c r="C16" s="7">
        <v>-55.594999999999999</v>
      </c>
      <c r="D16" s="8">
        <v>-34.347000000000001</v>
      </c>
      <c r="E16" s="9">
        <v>-48.058</v>
      </c>
    </row>
    <row r="17" spans="1:5" x14ac:dyDescent="0.2">
      <c r="A17" s="15"/>
      <c r="B17" s="6">
        <v>285.38</v>
      </c>
      <c r="C17" s="7">
        <v>553.28</v>
      </c>
      <c r="D17" s="8">
        <v>293.19</v>
      </c>
      <c r="E17" s="9">
        <v>464.53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82"/>
  <sheetViews>
    <sheetView topLeftCell="A9" workbookViewId="0">
      <selection activeCell="C6" sqref="C6"/>
    </sheetView>
  </sheetViews>
  <sheetFormatPr baseColWidth="10" defaultRowHeight="15" x14ac:dyDescent="0.2"/>
  <cols>
    <col min="3" max="3" width="16.33203125" bestFit="1" customWidth="1"/>
    <col min="5" max="5" width="10.33203125" bestFit="1" customWidth="1"/>
  </cols>
  <sheetData>
    <row r="1" spans="1:9" x14ac:dyDescent="0.2">
      <c r="A1" t="s">
        <v>13</v>
      </c>
      <c r="B1" t="s">
        <v>15</v>
      </c>
      <c r="C1" t="s">
        <v>12</v>
      </c>
      <c r="D1" t="s">
        <v>16</v>
      </c>
      <c r="E1" t="s">
        <v>17</v>
      </c>
      <c r="F1" t="s">
        <v>75</v>
      </c>
      <c r="G1" t="s">
        <v>67</v>
      </c>
      <c r="H1" t="s">
        <v>73</v>
      </c>
      <c r="I1" t="s">
        <v>66</v>
      </c>
    </row>
    <row r="2" spans="1:9" x14ac:dyDescent="0.2">
      <c r="A2">
        <v>1</v>
      </c>
      <c r="B2" s="12">
        <v>44360</v>
      </c>
      <c r="C2" t="s">
        <v>18</v>
      </c>
      <c r="D2">
        <v>1</v>
      </c>
      <c r="E2">
        <v>617</v>
      </c>
      <c r="F2">
        <v>10</v>
      </c>
      <c r="G2" t="s">
        <v>68</v>
      </c>
      <c r="H2" t="s">
        <v>69</v>
      </c>
    </row>
    <row r="3" spans="1:9" x14ac:dyDescent="0.2">
      <c r="A3">
        <v>1</v>
      </c>
      <c r="B3" s="12">
        <v>44360</v>
      </c>
      <c r="C3" t="s">
        <v>19</v>
      </c>
      <c r="D3">
        <v>2</v>
      </c>
      <c r="E3">
        <v>612</v>
      </c>
      <c r="F3">
        <v>10</v>
      </c>
      <c r="G3" t="s">
        <v>68</v>
      </c>
      <c r="H3" t="s">
        <v>69</v>
      </c>
    </row>
    <row r="4" spans="1:9" x14ac:dyDescent="0.2">
      <c r="A4">
        <v>1</v>
      </c>
      <c r="B4" s="12">
        <v>44360</v>
      </c>
      <c r="C4" t="s">
        <v>20</v>
      </c>
      <c r="D4">
        <v>3</v>
      </c>
      <c r="E4">
        <v>615</v>
      </c>
      <c r="F4">
        <v>10</v>
      </c>
      <c r="G4" t="s">
        <v>72</v>
      </c>
      <c r="H4" t="s">
        <v>70</v>
      </c>
    </row>
    <row r="5" spans="1:9" x14ac:dyDescent="0.2">
      <c r="A5">
        <v>1</v>
      </c>
      <c r="B5" s="12">
        <v>44360</v>
      </c>
      <c r="C5" s="16">
        <v>366</v>
      </c>
      <c r="D5">
        <v>4</v>
      </c>
      <c r="E5">
        <v>617</v>
      </c>
      <c r="F5">
        <v>10</v>
      </c>
    </row>
    <row r="6" spans="1:9" x14ac:dyDescent="0.2">
      <c r="A6">
        <v>2</v>
      </c>
      <c r="B6" s="12">
        <v>44360</v>
      </c>
      <c r="C6" t="s">
        <v>21</v>
      </c>
      <c r="D6">
        <v>1</v>
      </c>
      <c r="E6">
        <v>612</v>
      </c>
      <c r="F6">
        <v>10</v>
      </c>
      <c r="G6" t="s">
        <v>72</v>
      </c>
      <c r="H6" t="s">
        <v>70</v>
      </c>
    </row>
    <row r="7" spans="1:9" x14ac:dyDescent="0.2">
      <c r="A7">
        <v>2</v>
      </c>
      <c r="B7" s="12">
        <v>44360</v>
      </c>
      <c r="C7" t="s">
        <v>24</v>
      </c>
      <c r="D7">
        <v>2</v>
      </c>
      <c r="E7">
        <v>610</v>
      </c>
      <c r="F7">
        <v>10</v>
      </c>
      <c r="G7" t="s">
        <v>68</v>
      </c>
      <c r="H7" t="s">
        <v>71</v>
      </c>
    </row>
    <row r="8" spans="1:9" x14ac:dyDescent="0.2">
      <c r="A8">
        <v>2</v>
      </c>
      <c r="B8" s="12">
        <v>44360</v>
      </c>
      <c r="C8" t="s">
        <v>22</v>
      </c>
      <c r="D8">
        <v>3</v>
      </c>
      <c r="E8">
        <v>611</v>
      </c>
      <c r="F8">
        <v>10</v>
      </c>
      <c r="H8" t="s">
        <v>71</v>
      </c>
    </row>
    <row r="9" spans="1:9" x14ac:dyDescent="0.2">
      <c r="A9" s="19">
        <v>2</v>
      </c>
      <c r="B9" s="20">
        <v>44360</v>
      </c>
      <c r="C9" s="19" t="s">
        <v>23</v>
      </c>
      <c r="D9" s="19">
        <v>4</v>
      </c>
      <c r="E9" s="19">
        <v>611</v>
      </c>
      <c r="F9" s="19">
        <v>10</v>
      </c>
      <c r="G9" s="19" t="s">
        <v>68</v>
      </c>
      <c r="H9" s="19" t="s">
        <v>70</v>
      </c>
    </row>
    <row r="10" spans="1:9" x14ac:dyDescent="0.2">
      <c r="A10">
        <v>3</v>
      </c>
      <c r="B10" s="12">
        <v>44397</v>
      </c>
      <c r="C10" t="s">
        <v>29</v>
      </c>
      <c r="D10">
        <v>1</v>
      </c>
      <c r="E10">
        <v>595</v>
      </c>
      <c r="F10">
        <v>10</v>
      </c>
      <c r="G10" t="s">
        <v>72</v>
      </c>
      <c r="H10" t="s">
        <v>74</v>
      </c>
    </row>
    <row r="11" spans="1:9" x14ac:dyDescent="0.2">
      <c r="A11">
        <v>3</v>
      </c>
      <c r="B11" s="12">
        <v>44397</v>
      </c>
      <c r="C11" t="s">
        <v>30</v>
      </c>
      <c r="D11">
        <v>2</v>
      </c>
      <c r="E11">
        <v>610</v>
      </c>
      <c r="F11">
        <v>10</v>
      </c>
      <c r="G11" t="s">
        <v>72</v>
      </c>
      <c r="H11" t="s">
        <v>74</v>
      </c>
    </row>
    <row r="12" spans="1:9" x14ac:dyDescent="0.2">
      <c r="A12">
        <v>3</v>
      </c>
      <c r="B12" s="12">
        <v>44397</v>
      </c>
      <c r="C12" t="s">
        <v>31</v>
      </c>
      <c r="D12">
        <v>3</v>
      </c>
      <c r="E12">
        <v>603</v>
      </c>
      <c r="F12">
        <v>10</v>
      </c>
      <c r="G12" t="s">
        <v>72</v>
      </c>
      <c r="H12" t="s">
        <v>74</v>
      </c>
    </row>
    <row r="13" spans="1:9" x14ac:dyDescent="0.2">
      <c r="A13">
        <v>3</v>
      </c>
      <c r="B13" s="12">
        <v>44397</v>
      </c>
      <c r="C13" t="s">
        <v>32</v>
      </c>
      <c r="D13">
        <v>4</v>
      </c>
      <c r="E13">
        <v>612</v>
      </c>
      <c r="F13">
        <v>10</v>
      </c>
      <c r="G13" t="s">
        <v>72</v>
      </c>
      <c r="H13" t="s">
        <v>74</v>
      </c>
    </row>
    <row r="14" spans="1:9" x14ac:dyDescent="0.2">
      <c r="A14">
        <v>4</v>
      </c>
      <c r="B14" s="12">
        <v>44397</v>
      </c>
      <c r="C14" t="s">
        <v>37</v>
      </c>
      <c r="D14">
        <v>1</v>
      </c>
      <c r="E14">
        <v>617</v>
      </c>
      <c r="F14">
        <v>10</v>
      </c>
      <c r="G14" t="s">
        <v>72</v>
      </c>
      <c r="H14" t="s">
        <v>74</v>
      </c>
    </row>
    <row r="15" spans="1:9" x14ac:dyDescent="0.2">
      <c r="A15">
        <v>4</v>
      </c>
      <c r="B15" s="12">
        <v>44397</v>
      </c>
      <c r="C15" t="s">
        <v>38</v>
      </c>
      <c r="D15">
        <v>2</v>
      </c>
      <c r="E15">
        <v>612</v>
      </c>
      <c r="F15">
        <v>10</v>
      </c>
      <c r="G15" t="s">
        <v>72</v>
      </c>
      <c r="H15" t="s">
        <v>74</v>
      </c>
    </row>
    <row r="16" spans="1:9" x14ac:dyDescent="0.2">
      <c r="A16">
        <v>4</v>
      </c>
      <c r="B16" s="12">
        <v>44397</v>
      </c>
      <c r="C16" t="s">
        <v>39</v>
      </c>
      <c r="D16">
        <v>3</v>
      </c>
      <c r="E16">
        <v>610</v>
      </c>
      <c r="F16">
        <v>10</v>
      </c>
      <c r="G16" t="s">
        <v>72</v>
      </c>
      <c r="H16" t="s">
        <v>74</v>
      </c>
    </row>
    <row r="17" spans="1:10" x14ac:dyDescent="0.2">
      <c r="A17">
        <v>4</v>
      </c>
      <c r="B17" s="12">
        <v>44397</v>
      </c>
      <c r="C17" t="s">
        <v>40</v>
      </c>
      <c r="D17">
        <v>4</v>
      </c>
      <c r="E17">
        <v>615</v>
      </c>
      <c r="F17">
        <v>10</v>
      </c>
      <c r="G17" t="s">
        <v>72</v>
      </c>
      <c r="H17" t="s">
        <v>74</v>
      </c>
    </row>
    <row r="18" spans="1:10" x14ac:dyDescent="0.2">
      <c r="A18">
        <v>5</v>
      </c>
      <c r="B18" s="12">
        <v>44397</v>
      </c>
      <c r="C18" s="16" t="s">
        <v>27</v>
      </c>
      <c r="D18">
        <v>1</v>
      </c>
      <c r="E18">
        <v>610</v>
      </c>
      <c r="F18">
        <v>10</v>
      </c>
      <c r="G18" t="s">
        <v>72</v>
      </c>
      <c r="H18" t="s">
        <v>74</v>
      </c>
      <c r="I18" t="s">
        <v>42</v>
      </c>
      <c r="J18" s="13"/>
    </row>
    <row r="19" spans="1:10" x14ac:dyDescent="0.2">
      <c r="A19">
        <v>5</v>
      </c>
      <c r="B19" s="12">
        <v>44397</v>
      </c>
      <c r="C19" t="s">
        <v>35</v>
      </c>
      <c r="D19">
        <v>2</v>
      </c>
      <c r="E19">
        <v>608</v>
      </c>
      <c r="F19">
        <v>10</v>
      </c>
      <c r="G19" t="s">
        <v>72</v>
      </c>
      <c r="H19" t="s">
        <v>74</v>
      </c>
    </row>
    <row r="20" spans="1:10" x14ac:dyDescent="0.2">
      <c r="A20">
        <v>5</v>
      </c>
      <c r="B20" s="12">
        <v>44397</v>
      </c>
      <c r="C20" s="16" t="s">
        <v>28</v>
      </c>
      <c r="D20">
        <v>3</v>
      </c>
      <c r="E20">
        <v>608</v>
      </c>
      <c r="F20">
        <v>10</v>
      </c>
      <c r="G20" t="s">
        <v>72</v>
      </c>
      <c r="H20" t="s">
        <v>74</v>
      </c>
      <c r="I20" t="s">
        <v>42</v>
      </c>
    </row>
    <row r="21" spans="1:10" x14ac:dyDescent="0.2">
      <c r="A21">
        <v>5</v>
      </c>
      <c r="B21" s="12">
        <v>44397</v>
      </c>
      <c r="C21" t="s">
        <v>36</v>
      </c>
      <c r="D21">
        <v>4</v>
      </c>
      <c r="E21">
        <v>611</v>
      </c>
      <c r="F21">
        <v>10</v>
      </c>
      <c r="G21" t="s">
        <v>72</v>
      </c>
      <c r="H21" t="s">
        <v>74</v>
      </c>
    </row>
    <row r="22" spans="1:10" x14ac:dyDescent="0.2">
      <c r="A22">
        <v>6</v>
      </c>
      <c r="B22" s="12">
        <v>44398</v>
      </c>
      <c r="C22" s="15" t="s">
        <v>28</v>
      </c>
      <c r="D22">
        <v>2</v>
      </c>
      <c r="E22">
        <v>600</v>
      </c>
      <c r="F22">
        <v>10</v>
      </c>
      <c r="G22" t="s">
        <v>72</v>
      </c>
      <c r="H22" t="s">
        <v>74</v>
      </c>
      <c r="I22" t="s">
        <v>41</v>
      </c>
    </row>
    <row r="23" spans="1:10" x14ac:dyDescent="0.2">
      <c r="A23" s="19">
        <v>6</v>
      </c>
      <c r="B23" s="20">
        <v>44398</v>
      </c>
      <c r="C23" s="33" t="s">
        <v>27</v>
      </c>
      <c r="D23" s="19">
        <v>4</v>
      </c>
      <c r="E23" s="19">
        <v>618</v>
      </c>
      <c r="F23" s="19">
        <v>10</v>
      </c>
      <c r="G23" s="19" t="s">
        <v>72</v>
      </c>
      <c r="H23" s="19" t="s">
        <v>74</v>
      </c>
      <c r="I23" t="s">
        <v>41</v>
      </c>
    </row>
    <row r="24" spans="1:10" x14ac:dyDescent="0.2">
      <c r="A24">
        <v>7</v>
      </c>
      <c r="B24" s="12">
        <v>44401</v>
      </c>
      <c r="C24" t="s">
        <v>47</v>
      </c>
      <c r="D24">
        <v>1</v>
      </c>
      <c r="E24">
        <v>611</v>
      </c>
      <c r="F24">
        <v>10</v>
      </c>
      <c r="G24" t="s">
        <v>72</v>
      </c>
      <c r="H24" t="s">
        <v>70</v>
      </c>
    </row>
    <row r="25" spans="1:10" x14ac:dyDescent="0.2">
      <c r="A25">
        <v>7</v>
      </c>
      <c r="B25" s="12">
        <v>44401</v>
      </c>
      <c r="C25" t="s">
        <v>48</v>
      </c>
      <c r="D25">
        <v>2</v>
      </c>
      <c r="E25">
        <v>609</v>
      </c>
      <c r="F25">
        <v>10</v>
      </c>
      <c r="G25" t="s">
        <v>72</v>
      </c>
      <c r="H25" t="s">
        <v>70</v>
      </c>
    </row>
    <row r="26" spans="1:10" x14ac:dyDescent="0.2">
      <c r="A26">
        <v>7</v>
      </c>
      <c r="B26" s="12">
        <v>44401</v>
      </c>
      <c r="C26" t="s">
        <v>49</v>
      </c>
      <c r="D26">
        <v>3</v>
      </c>
      <c r="E26">
        <v>610</v>
      </c>
      <c r="F26">
        <v>10</v>
      </c>
      <c r="G26" t="s">
        <v>72</v>
      </c>
      <c r="H26" t="s">
        <v>70</v>
      </c>
    </row>
    <row r="27" spans="1:10" x14ac:dyDescent="0.2">
      <c r="A27">
        <v>7</v>
      </c>
      <c r="B27" s="12">
        <v>44401</v>
      </c>
      <c r="C27" t="s">
        <v>50</v>
      </c>
      <c r="D27">
        <v>4</v>
      </c>
      <c r="E27">
        <v>613</v>
      </c>
      <c r="F27">
        <v>10</v>
      </c>
      <c r="G27" t="s">
        <v>72</v>
      </c>
      <c r="H27" t="s">
        <v>70</v>
      </c>
    </row>
    <row r="28" spans="1:10" x14ac:dyDescent="0.2">
      <c r="A28">
        <v>8</v>
      </c>
      <c r="B28" s="12">
        <v>44401</v>
      </c>
      <c r="C28" s="17" t="s">
        <v>59</v>
      </c>
      <c r="D28">
        <v>1</v>
      </c>
      <c r="E28">
        <v>611</v>
      </c>
      <c r="F28">
        <v>10</v>
      </c>
      <c r="G28" t="s">
        <v>72</v>
      </c>
      <c r="H28" t="s">
        <v>70</v>
      </c>
    </row>
    <row r="29" spans="1:10" x14ac:dyDescent="0.2">
      <c r="A29">
        <v>8</v>
      </c>
      <c r="B29" s="12">
        <v>44401</v>
      </c>
      <c r="C29" s="17" t="s">
        <v>46</v>
      </c>
      <c r="D29">
        <v>2</v>
      </c>
      <c r="E29">
        <v>611</v>
      </c>
      <c r="F29">
        <v>10</v>
      </c>
      <c r="G29" t="s">
        <v>72</v>
      </c>
      <c r="H29" t="s">
        <v>70</v>
      </c>
    </row>
    <row r="30" spans="1:10" x14ac:dyDescent="0.2">
      <c r="A30">
        <v>8</v>
      </c>
      <c r="B30" s="12">
        <v>44401</v>
      </c>
      <c r="C30" s="17" t="s">
        <v>43</v>
      </c>
      <c r="D30">
        <v>3</v>
      </c>
      <c r="E30">
        <v>611</v>
      </c>
      <c r="F30">
        <v>10</v>
      </c>
      <c r="G30" t="s">
        <v>72</v>
      </c>
      <c r="H30" t="s">
        <v>70</v>
      </c>
    </row>
    <row r="31" spans="1:10" x14ac:dyDescent="0.2">
      <c r="A31">
        <v>8</v>
      </c>
      <c r="B31" s="12">
        <v>44401</v>
      </c>
      <c r="C31" s="17" t="s">
        <v>51</v>
      </c>
      <c r="D31">
        <v>4</v>
      </c>
      <c r="E31">
        <v>611</v>
      </c>
      <c r="F31">
        <v>10</v>
      </c>
      <c r="G31" t="s">
        <v>72</v>
      </c>
      <c r="H31" t="s">
        <v>70</v>
      </c>
    </row>
    <row r="32" spans="1:10" x14ac:dyDescent="0.2">
      <c r="A32">
        <v>9</v>
      </c>
      <c r="B32" s="12">
        <v>44401</v>
      </c>
      <c r="C32" t="s">
        <v>52</v>
      </c>
      <c r="D32">
        <v>1</v>
      </c>
      <c r="E32">
        <v>611</v>
      </c>
      <c r="F32">
        <v>10</v>
      </c>
      <c r="G32" t="s">
        <v>72</v>
      </c>
      <c r="H32" t="s">
        <v>70</v>
      </c>
    </row>
    <row r="33" spans="1:8" x14ac:dyDescent="0.2">
      <c r="A33">
        <v>9</v>
      </c>
      <c r="B33" s="12">
        <v>44401</v>
      </c>
      <c r="C33" t="s">
        <v>53</v>
      </c>
      <c r="D33">
        <v>2</v>
      </c>
      <c r="E33">
        <v>611</v>
      </c>
      <c r="F33">
        <v>10</v>
      </c>
      <c r="G33" t="s">
        <v>72</v>
      </c>
      <c r="H33" t="s">
        <v>70</v>
      </c>
    </row>
    <row r="34" spans="1:8" x14ac:dyDescent="0.2">
      <c r="A34" s="19">
        <v>9</v>
      </c>
      <c r="B34" s="20">
        <v>44401</v>
      </c>
      <c r="C34" s="19" t="s">
        <v>44</v>
      </c>
      <c r="D34" s="19">
        <v>3</v>
      </c>
      <c r="E34" s="19">
        <v>611</v>
      </c>
      <c r="F34" s="19">
        <v>10</v>
      </c>
      <c r="G34" s="19" t="s">
        <v>72</v>
      </c>
      <c r="H34" s="19" t="s">
        <v>70</v>
      </c>
    </row>
    <row r="35" spans="1:8" x14ac:dyDescent="0.2">
      <c r="A35">
        <v>10</v>
      </c>
      <c r="B35" s="12">
        <v>44404</v>
      </c>
      <c r="C35">
        <v>369</v>
      </c>
      <c r="D35">
        <v>1</v>
      </c>
      <c r="E35">
        <v>611</v>
      </c>
      <c r="F35">
        <v>10</v>
      </c>
      <c r="G35" t="s">
        <v>68</v>
      </c>
      <c r="H35" t="s">
        <v>70</v>
      </c>
    </row>
    <row r="36" spans="1:8" x14ac:dyDescent="0.2">
      <c r="A36">
        <v>10</v>
      </c>
      <c r="B36" s="12">
        <v>44404</v>
      </c>
      <c r="C36">
        <v>362</v>
      </c>
      <c r="D36">
        <v>2</v>
      </c>
      <c r="E36">
        <v>611</v>
      </c>
      <c r="F36">
        <v>10</v>
      </c>
      <c r="G36" t="s">
        <v>68</v>
      </c>
      <c r="H36" t="s">
        <v>70</v>
      </c>
    </row>
    <row r="37" spans="1:8" x14ac:dyDescent="0.2">
      <c r="A37">
        <v>10</v>
      </c>
      <c r="B37" s="12">
        <v>44404</v>
      </c>
      <c r="C37">
        <v>360</v>
      </c>
      <c r="D37">
        <v>3</v>
      </c>
      <c r="E37">
        <v>611</v>
      </c>
      <c r="F37">
        <v>10</v>
      </c>
      <c r="G37" t="s">
        <v>68</v>
      </c>
      <c r="H37" t="s">
        <v>70</v>
      </c>
    </row>
    <row r="38" spans="1:8" x14ac:dyDescent="0.2">
      <c r="A38">
        <v>10</v>
      </c>
      <c r="B38" s="12">
        <v>44404</v>
      </c>
      <c r="C38">
        <v>358</v>
      </c>
      <c r="D38">
        <v>4</v>
      </c>
      <c r="E38">
        <v>611</v>
      </c>
      <c r="F38">
        <v>10</v>
      </c>
      <c r="G38" t="s">
        <v>68</v>
      </c>
      <c r="H38" t="s">
        <v>70</v>
      </c>
    </row>
    <row r="39" spans="1:8" x14ac:dyDescent="0.2">
      <c r="A39">
        <v>11</v>
      </c>
      <c r="B39" s="12">
        <v>44404</v>
      </c>
      <c r="C39" t="s">
        <v>55</v>
      </c>
      <c r="D39">
        <v>1</v>
      </c>
      <c r="E39">
        <v>611</v>
      </c>
      <c r="F39">
        <v>10</v>
      </c>
      <c r="G39" t="s">
        <v>68</v>
      </c>
      <c r="H39" t="s">
        <v>70</v>
      </c>
    </row>
    <row r="40" spans="1:8" x14ac:dyDescent="0.2">
      <c r="A40">
        <v>11</v>
      </c>
      <c r="B40" s="12">
        <v>44404</v>
      </c>
      <c r="C40">
        <v>367</v>
      </c>
      <c r="D40">
        <v>2</v>
      </c>
      <c r="E40">
        <v>611</v>
      </c>
      <c r="F40">
        <v>10</v>
      </c>
      <c r="G40" t="s">
        <v>68</v>
      </c>
      <c r="H40" t="s">
        <v>70</v>
      </c>
    </row>
    <row r="41" spans="1:8" x14ac:dyDescent="0.2">
      <c r="A41">
        <v>11</v>
      </c>
      <c r="B41" s="12">
        <v>44404</v>
      </c>
      <c r="C41">
        <v>310</v>
      </c>
      <c r="D41">
        <v>3</v>
      </c>
      <c r="E41">
        <v>611</v>
      </c>
      <c r="F41">
        <v>10</v>
      </c>
      <c r="G41" t="s">
        <v>68</v>
      </c>
      <c r="H41" t="s">
        <v>70</v>
      </c>
    </row>
    <row r="42" spans="1:8" x14ac:dyDescent="0.2">
      <c r="A42">
        <v>11</v>
      </c>
      <c r="B42" s="12">
        <v>44404</v>
      </c>
      <c r="C42" t="s">
        <v>56</v>
      </c>
      <c r="D42">
        <v>4</v>
      </c>
      <c r="E42">
        <v>611</v>
      </c>
      <c r="F42">
        <v>10</v>
      </c>
      <c r="G42" t="s">
        <v>68</v>
      </c>
      <c r="H42" t="s">
        <v>70</v>
      </c>
    </row>
    <row r="43" spans="1:8" x14ac:dyDescent="0.2">
      <c r="A43">
        <v>12</v>
      </c>
      <c r="B43" s="12">
        <v>44404</v>
      </c>
      <c r="C43">
        <v>313</v>
      </c>
      <c r="D43">
        <v>1</v>
      </c>
      <c r="E43">
        <v>611</v>
      </c>
      <c r="F43">
        <v>10</v>
      </c>
      <c r="G43" t="s">
        <v>68</v>
      </c>
      <c r="H43" t="s">
        <v>70</v>
      </c>
    </row>
    <row r="44" spans="1:8" x14ac:dyDescent="0.2">
      <c r="A44">
        <v>12</v>
      </c>
      <c r="B44" s="12">
        <v>44404</v>
      </c>
      <c r="C44" t="s">
        <v>58</v>
      </c>
      <c r="D44">
        <v>2</v>
      </c>
      <c r="E44">
        <v>611</v>
      </c>
      <c r="F44">
        <v>10</v>
      </c>
      <c r="G44" t="s">
        <v>68</v>
      </c>
      <c r="H44" t="s">
        <v>70</v>
      </c>
    </row>
    <row r="45" spans="1:8" x14ac:dyDescent="0.2">
      <c r="A45">
        <v>12</v>
      </c>
      <c r="B45" s="12">
        <v>44404</v>
      </c>
      <c r="C45" t="s">
        <v>57</v>
      </c>
      <c r="D45">
        <v>3</v>
      </c>
      <c r="E45">
        <v>611</v>
      </c>
      <c r="F45">
        <v>10</v>
      </c>
      <c r="G45" t="s">
        <v>68</v>
      </c>
      <c r="H45" t="s">
        <v>70</v>
      </c>
    </row>
    <row r="46" spans="1:8" x14ac:dyDescent="0.2">
      <c r="A46" s="19">
        <v>12</v>
      </c>
      <c r="B46" s="20">
        <v>44404</v>
      </c>
      <c r="C46" s="19">
        <v>366</v>
      </c>
      <c r="D46" s="19">
        <v>4</v>
      </c>
      <c r="E46" s="19">
        <v>611</v>
      </c>
      <c r="F46" s="19">
        <v>10</v>
      </c>
      <c r="G46" s="19" t="s">
        <v>68</v>
      </c>
      <c r="H46" s="19" t="s">
        <v>70</v>
      </c>
    </row>
    <row r="47" spans="1:8" x14ac:dyDescent="0.2">
      <c r="A47">
        <v>13</v>
      </c>
      <c r="B47" s="12">
        <v>44406</v>
      </c>
      <c r="C47" t="s">
        <v>60</v>
      </c>
      <c r="D47">
        <v>1</v>
      </c>
      <c r="E47">
        <v>611</v>
      </c>
      <c r="F47">
        <v>10</v>
      </c>
      <c r="G47" s="21" t="s">
        <v>68</v>
      </c>
      <c r="H47" s="21" t="s">
        <v>74</v>
      </c>
    </row>
    <row r="48" spans="1:8" x14ac:dyDescent="0.2">
      <c r="A48">
        <v>13</v>
      </c>
      <c r="B48" s="12">
        <v>44406</v>
      </c>
      <c r="C48" t="s">
        <v>61</v>
      </c>
      <c r="D48">
        <v>2</v>
      </c>
      <c r="E48">
        <v>611</v>
      </c>
      <c r="F48">
        <v>10</v>
      </c>
      <c r="G48" s="21" t="s">
        <v>68</v>
      </c>
      <c r="H48" s="21" t="s">
        <v>74</v>
      </c>
    </row>
    <row r="49" spans="1:9" x14ac:dyDescent="0.2">
      <c r="A49">
        <v>13</v>
      </c>
      <c r="B49" s="12">
        <v>44406</v>
      </c>
      <c r="C49" t="s">
        <v>62</v>
      </c>
      <c r="D49">
        <v>3</v>
      </c>
      <c r="E49">
        <v>611</v>
      </c>
      <c r="F49">
        <v>10</v>
      </c>
      <c r="G49" s="21" t="s">
        <v>68</v>
      </c>
      <c r="H49" s="21" t="s">
        <v>74</v>
      </c>
    </row>
    <row r="50" spans="1:9" x14ac:dyDescent="0.2">
      <c r="A50">
        <v>13</v>
      </c>
      <c r="B50" s="12">
        <v>44406</v>
      </c>
      <c r="C50">
        <v>362</v>
      </c>
      <c r="D50">
        <v>4</v>
      </c>
      <c r="E50">
        <v>611</v>
      </c>
      <c r="F50">
        <v>10</v>
      </c>
      <c r="G50" s="21" t="s">
        <v>68</v>
      </c>
      <c r="H50" s="21" t="s">
        <v>74</v>
      </c>
    </row>
    <row r="51" spans="1:9" x14ac:dyDescent="0.2">
      <c r="A51">
        <v>14</v>
      </c>
      <c r="B51" s="12">
        <v>44406</v>
      </c>
      <c r="C51">
        <v>356</v>
      </c>
      <c r="D51">
        <v>1</v>
      </c>
      <c r="E51">
        <v>611</v>
      </c>
      <c r="F51">
        <v>10</v>
      </c>
      <c r="G51" s="21" t="s">
        <v>68</v>
      </c>
      <c r="H51" s="21" t="s">
        <v>74</v>
      </c>
      <c r="I51" s="16" t="s">
        <v>76</v>
      </c>
    </row>
    <row r="52" spans="1:9" x14ac:dyDescent="0.2">
      <c r="A52">
        <v>14</v>
      </c>
      <c r="B52" s="12">
        <v>44406</v>
      </c>
      <c r="C52">
        <v>352</v>
      </c>
      <c r="D52">
        <v>2</v>
      </c>
      <c r="E52">
        <v>611</v>
      </c>
      <c r="F52">
        <v>10</v>
      </c>
      <c r="G52" s="21" t="s">
        <v>68</v>
      </c>
      <c r="H52" s="21" t="s">
        <v>74</v>
      </c>
    </row>
    <row r="53" spans="1:9" x14ac:dyDescent="0.2">
      <c r="A53">
        <v>14</v>
      </c>
      <c r="B53" s="12">
        <v>44406</v>
      </c>
      <c r="C53" t="s">
        <v>63</v>
      </c>
      <c r="D53">
        <v>3</v>
      </c>
      <c r="E53">
        <v>611</v>
      </c>
      <c r="F53">
        <v>10</v>
      </c>
      <c r="G53" s="21" t="s">
        <v>68</v>
      </c>
      <c r="H53" s="21" t="s">
        <v>74</v>
      </c>
    </row>
    <row r="54" spans="1:9" x14ac:dyDescent="0.2">
      <c r="A54">
        <v>14</v>
      </c>
      <c r="B54" s="12">
        <v>44406</v>
      </c>
      <c r="C54" t="s">
        <v>56</v>
      </c>
      <c r="D54">
        <v>4</v>
      </c>
      <c r="E54">
        <v>611</v>
      </c>
      <c r="F54">
        <v>10</v>
      </c>
      <c r="G54" s="21" t="s">
        <v>68</v>
      </c>
      <c r="H54" s="21" t="s">
        <v>74</v>
      </c>
    </row>
    <row r="55" spans="1:9" x14ac:dyDescent="0.2">
      <c r="A55">
        <v>15</v>
      </c>
      <c r="B55" s="12">
        <v>44406</v>
      </c>
      <c r="C55" t="s">
        <v>65</v>
      </c>
      <c r="D55">
        <v>1</v>
      </c>
      <c r="E55">
        <v>611</v>
      </c>
      <c r="F55">
        <v>10</v>
      </c>
      <c r="G55" s="21" t="s">
        <v>68</v>
      </c>
      <c r="H55" s="21" t="s">
        <v>74</v>
      </c>
    </row>
    <row r="56" spans="1:9" x14ac:dyDescent="0.2">
      <c r="A56">
        <v>15</v>
      </c>
      <c r="B56" s="12">
        <v>44406</v>
      </c>
      <c r="C56" t="s">
        <v>64</v>
      </c>
      <c r="D56">
        <v>2</v>
      </c>
      <c r="E56">
        <v>611</v>
      </c>
      <c r="F56">
        <v>10</v>
      </c>
      <c r="G56" s="21" t="s">
        <v>68</v>
      </c>
      <c r="H56" s="21" t="s">
        <v>74</v>
      </c>
    </row>
    <row r="57" spans="1:9" x14ac:dyDescent="0.2">
      <c r="A57">
        <v>15</v>
      </c>
      <c r="B57" s="12">
        <v>44406</v>
      </c>
      <c r="C57">
        <v>313</v>
      </c>
      <c r="D57">
        <v>3</v>
      </c>
      <c r="E57">
        <v>611</v>
      </c>
      <c r="F57">
        <v>10</v>
      </c>
      <c r="G57" s="21" t="s">
        <v>68</v>
      </c>
      <c r="H57" s="21" t="s">
        <v>74</v>
      </c>
    </row>
    <row r="58" spans="1:9" x14ac:dyDescent="0.2">
      <c r="A58" s="19">
        <v>15</v>
      </c>
      <c r="B58" s="20">
        <v>44406</v>
      </c>
      <c r="C58" s="19">
        <v>358</v>
      </c>
      <c r="D58" s="19">
        <v>4</v>
      </c>
      <c r="E58" s="19">
        <v>611</v>
      </c>
      <c r="F58" s="19">
        <v>10</v>
      </c>
      <c r="G58" s="22" t="s">
        <v>68</v>
      </c>
      <c r="H58" s="22" t="s">
        <v>74</v>
      </c>
    </row>
    <row r="59" spans="1:9" x14ac:dyDescent="0.2">
      <c r="A59" s="21">
        <v>16</v>
      </c>
      <c r="B59" s="12">
        <v>44411</v>
      </c>
      <c r="C59" s="21" t="s">
        <v>77</v>
      </c>
      <c r="D59">
        <v>1</v>
      </c>
      <c r="E59">
        <v>611</v>
      </c>
      <c r="F59">
        <v>10</v>
      </c>
      <c r="G59" s="21" t="s">
        <v>68</v>
      </c>
      <c r="H59" s="21" t="s">
        <v>69</v>
      </c>
    </row>
    <row r="60" spans="1:9" x14ac:dyDescent="0.2">
      <c r="A60" s="21">
        <v>16</v>
      </c>
      <c r="B60" s="12">
        <v>44411</v>
      </c>
      <c r="C60" s="21" t="s">
        <v>78</v>
      </c>
      <c r="D60">
        <v>2</v>
      </c>
      <c r="E60">
        <v>611</v>
      </c>
      <c r="F60">
        <v>10</v>
      </c>
      <c r="G60" s="21" t="s">
        <v>68</v>
      </c>
      <c r="H60" s="21" t="s">
        <v>69</v>
      </c>
    </row>
    <row r="61" spans="1:9" x14ac:dyDescent="0.2">
      <c r="A61" s="21">
        <v>16</v>
      </c>
      <c r="B61" s="12">
        <v>44411</v>
      </c>
      <c r="C61" s="21" t="s">
        <v>79</v>
      </c>
      <c r="D61">
        <v>3</v>
      </c>
      <c r="E61">
        <v>611</v>
      </c>
      <c r="F61">
        <v>10</v>
      </c>
      <c r="G61" s="21" t="s">
        <v>68</v>
      </c>
      <c r="H61" s="21" t="s">
        <v>69</v>
      </c>
    </row>
    <row r="62" spans="1:9" x14ac:dyDescent="0.2">
      <c r="A62" s="21">
        <v>16</v>
      </c>
      <c r="B62" s="12">
        <v>44411</v>
      </c>
      <c r="C62" s="21" t="s">
        <v>90</v>
      </c>
      <c r="D62">
        <v>4</v>
      </c>
      <c r="E62" s="23">
        <v>611</v>
      </c>
      <c r="F62" s="23">
        <v>10</v>
      </c>
      <c r="G62" s="21" t="s">
        <v>68</v>
      </c>
      <c r="H62" s="21" t="s">
        <v>69</v>
      </c>
    </row>
    <row r="63" spans="1:9" x14ac:dyDescent="0.2">
      <c r="A63" s="21">
        <v>17</v>
      </c>
      <c r="B63" s="12">
        <v>44411</v>
      </c>
      <c r="C63" s="21" t="s">
        <v>81</v>
      </c>
      <c r="D63">
        <v>1</v>
      </c>
      <c r="E63" s="23">
        <v>611</v>
      </c>
      <c r="F63" s="23">
        <v>10</v>
      </c>
      <c r="G63" s="21" t="s">
        <v>68</v>
      </c>
      <c r="H63" s="21" t="s">
        <v>69</v>
      </c>
    </row>
    <row r="64" spans="1:9" x14ac:dyDescent="0.2">
      <c r="A64" s="21">
        <v>17</v>
      </c>
      <c r="B64" s="12">
        <v>44411</v>
      </c>
      <c r="C64" s="21" t="s">
        <v>82</v>
      </c>
      <c r="D64">
        <v>2</v>
      </c>
      <c r="E64" s="23">
        <v>611</v>
      </c>
      <c r="F64" s="23">
        <v>10</v>
      </c>
      <c r="G64" s="21" t="s">
        <v>68</v>
      </c>
      <c r="H64" s="21" t="s">
        <v>69</v>
      </c>
    </row>
    <row r="65" spans="1:9" x14ac:dyDescent="0.2">
      <c r="A65" s="21">
        <v>17</v>
      </c>
      <c r="B65" s="12">
        <v>44411</v>
      </c>
      <c r="C65" s="21" t="s">
        <v>83</v>
      </c>
      <c r="D65">
        <v>3</v>
      </c>
      <c r="E65" s="23">
        <v>611</v>
      </c>
      <c r="F65" s="23">
        <v>10</v>
      </c>
      <c r="G65" s="21" t="s">
        <v>68</v>
      </c>
      <c r="H65" s="21" t="s">
        <v>69</v>
      </c>
    </row>
    <row r="66" spans="1:9" x14ac:dyDescent="0.2">
      <c r="A66" s="21">
        <v>17</v>
      </c>
      <c r="B66" s="12">
        <v>44411</v>
      </c>
      <c r="C66" s="21" t="s">
        <v>84</v>
      </c>
      <c r="D66">
        <v>4</v>
      </c>
      <c r="E66" s="23">
        <v>611</v>
      </c>
      <c r="F66" s="23">
        <v>10</v>
      </c>
      <c r="G66" s="21" t="s">
        <v>68</v>
      </c>
      <c r="H66" s="21" t="s">
        <v>69</v>
      </c>
    </row>
    <row r="67" spans="1:9" x14ac:dyDescent="0.2">
      <c r="A67" s="25">
        <v>18</v>
      </c>
      <c r="B67" s="12">
        <v>44411</v>
      </c>
      <c r="C67" s="21" t="s">
        <v>85</v>
      </c>
      <c r="D67">
        <v>1</v>
      </c>
      <c r="E67" s="23">
        <v>611</v>
      </c>
      <c r="F67" s="23">
        <v>10</v>
      </c>
      <c r="G67" s="21" t="s">
        <v>68</v>
      </c>
      <c r="H67" s="21" t="s">
        <v>69</v>
      </c>
      <c r="I67" s="24" t="s">
        <v>89</v>
      </c>
    </row>
    <row r="68" spans="1:9" x14ac:dyDescent="0.2">
      <c r="A68" s="25">
        <v>18</v>
      </c>
      <c r="B68" s="12">
        <v>44411</v>
      </c>
      <c r="C68" s="21" t="s">
        <v>86</v>
      </c>
      <c r="D68">
        <v>2</v>
      </c>
      <c r="E68" s="23">
        <v>611</v>
      </c>
      <c r="F68" s="23">
        <v>10</v>
      </c>
      <c r="G68" s="21" t="s">
        <v>68</v>
      </c>
      <c r="H68" s="21" t="s">
        <v>69</v>
      </c>
    </row>
    <row r="69" spans="1:9" x14ac:dyDescent="0.2">
      <c r="A69" s="25">
        <v>18</v>
      </c>
      <c r="B69" s="12">
        <v>44411</v>
      </c>
      <c r="C69" s="21" t="s">
        <v>87</v>
      </c>
      <c r="D69">
        <v>3</v>
      </c>
      <c r="E69" s="23">
        <v>611</v>
      </c>
      <c r="F69" s="23">
        <v>10</v>
      </c>
      <c r="G69" s="21" t="s">
        <v>68</v>
      </c>
      <c r="H69" s="21" t="s">
        <v>69</v>
      </c>
    </row>
    <row r="70" spans="1:9" x14ac:dyDescent="0.2">
      <c r="A70" s="25">
        <v>18</v>
      </c>
      <c r="B70" s="12">
        <v>44411</v>
      </c>
      <c r="C70" s="21" t="s">
        <v>88</v>
      </c>
      <c r="D70">
        <v>4</v>
      </c>
      <c r="E70" s="23">
        <v>611</v>
      </c>
      <c r="F70" s="23">
        <v>10</v>
      </c>
      <c r="G70" s="21" t="s">
        <v>68</v>
      </c>
      <c r="H70" s="21" t="s">
        <v>69</v>
      </c>
    </row>
    <row r="71" spans="1:9" x14ac:dyDescent="0.2">
      <c r="A71" s="26">
        <v>19</v>
      </c>
      <c r="B71" s="12">
        <v>44413</v>
      </c>
      <c r="C71" s="21" t="s">
        <v>92</v>
      </c>
      <c r="D71">
        <v>1</v>
      </c>
      <c r="E71" s="23">
        <v>611</v>
      </c>
      <c r="F71" s="23">
        <v>10</v>
      </c>
      <c r="G71" s="21" t="s">
        <v>68</v>
      </c>
      <c r="H71" s="21" t="s">
        <v>91</v>
      </c>
    </row>
    <row r="72" spans="1:9" x14ac:dyDescent="0.2">
      <c r="A72" s="26">
        <v>19</v>
      </c>
      <c r="B72" s="12">
        <v>44413</v>
      </c>
      <c r="C72" s="21" t="s">
        <v>93</v>
      </c>
      <c r="D72">
        <v>2</v>
      </c>
      <c r="E72" s="23">
        <v>611</v>
      </c>
      <c r="F72" s="23">
        <v>10</v>
      </c>
      <c r="G72" s="21" t="s">
        <v>68</v>
      </c>
      <c r="H72" s="21" t="s">
        <v>91</v>
      </c>
    </row>
    <row r="73" spans="1:9" x14ac:dyDescent="0.2">
      <c r="A73" s="26">
        <v>19</v>
      </c>
      <c r="B73" s="12">
        <v>44413</v>
      </c>
      <c r="C73" s="21" t="s">
        <v>94</v>
      </c>
      <c r="D73">
        <v>3</v>
      </c>
      <c r="E73" s="23">
        <v>611</v>
      </c>
      <c r="F73" s="23">
        <v>10</v>
      </c>
      <c r="G73" s="21" t="s">
        <v>68</v>
      </c>
      <c r="H73" s="21" t="s">
        <v>91</v>
      </c>
    </row>
    <row r="74" spans="1:9" x14ac:dyDescent="0.2">
      <c r="A74" s="26">
        <v>19</v>
      </c>
      <c r="B74" s="12">
        <v>44413</v>
      </c>
      <c r="C74" s="21" t="s">
        <v>95</v>
      </c>
      <c r="D74">
        <v>4</v>
      </c>
      <c r="E74" s="23">
        <v>611</v>
      </c>
      <c r="F74" s="23">
        <v>10</v>
      </c>
      <c r="G74" s="21" t="s">
        <v>68</v>
      </c>
      <c r="H74" s="21" t="s">
        <v>91</v>
      </c>
    </row>
    <row r="75" spans="1:9" x14ac:dyDescent="0.2">
      <c r="A75" s="26">
        <v>20</v>
      </c>
      <c r="B75" s="12">
        <v>44413</v>
      </c>
      <c r="C75" s="21" t="s">
        <v>86</v>
      </c>
      <c r="D75">
        <v>1</v>
      </c>
      <c r="E75" s="23">
        <v>611</v>
      </c>
      <c r="F75" s="23">
        <v>10</v>
      </c>
      <c r="G75" s="21" t="s">
        <v>68</v>
      </c>
      <c r="H75" s="21" t="s">
        <v>91</v>
      </c>
    </row>
    <row r="76" spans="1:9" x14ac:dyDescent="0.2">
      <c r="A76" s="26">
        <v>20</v>
      </c>
      <c r="B76" s="12">
        <v>44413</v>
      </c>
      <c r="C76" s="21" t="s">
        <v>96</v>
      </c>
      <c r="D76">
        <v>2</v>
      </c>
      <c r="E76" s="23">
        <v>611</v>
      </c>
      <c r="F76" s="23">
        <v>10</v>
      </c>
      <c r="G76" s="21" t="s">
        <v>68</v>
      </c>
      <c r="H76" s="21" t="s">
        <v>91</v>
      </c>
    </row>
    <row r="77" spans="1:9" x14ac:dyDescent="0.2">
      <c r="A77" s="26">
        <v>20</v>
      </c>
      <c r="B77" s="12">
        <v>44413</v>
      </c>
      <c r="C77" s="21" t="s">
        <v>97</v>
      </c>
      <c r="D77">
        <v>3</v>
      </c>
      <c r="E77" s="23">
        <v>611</v>
      </c>
      <c r="F77" s="23">
        <v>10</v>
      </c>
      <c r="G77" s="21" t="s">
        <v>68</v>
      </c>
      <c r="H77" s="21" t="s">
        <v>91</v>
      </c>
    </row>
    <row r="78" spans="1:9" x14ac:dyDescent="0.2">
      <c r="A78" s="26">
        <v>20</v>
      </c>
      <c r="B78" s="12">
        <v>44413</v>
      </c>
      <c r="C78" s="21" t="s">
        <v>98</v>
      </c>
      <c r="D78">
        <v>4</v>
      </c>
      <c r="E78" s="23">
        <v>611</v>
      </c>
      <c r="F78" s="23">
        <v>10</v>
      </c>
      <c r="G78" s="21" t="s">
        <v>68</v>
      </c>
      <c r="H78" s="21" t="s">
        <v>91</v>
      </c>
    </row>
    <row r="79" spans="1:9" x14ac:dyDescent="0.2">
      <c r="A79" s="26">
        <v>21</v>
      </c>
      <c r="B79" s="12">
        <v>44413</v>
      </c>
      <c r="C79" s="21" t="s">
        <v>99</v>
      </c>
      <c r="D79">
        <v>1</v>
      </c>
      <c r="E79" s="23">
        <v>611</v>
      </c>
      <c r="F79" s="23">
        <v>10</v>
      </c>
      <c r="G79" s="21" t="s">
        <v>68</v>
      </c>
      <c r="H79" s="21" t="s">
        <v>91</v>
      </c>
    </row>
    <row r="80" spans="1:9" x14ac:dyDescent="0.2">
      <c r="A80" s="26">
        <v>21</v>
      </c>
      <c r="B80" s="12">
        <v>44413</v>
      </c>
      <c r="C80" s="21" t="s">
        <v>100</v>
      </c>
      <c r="D80">
        <v>2</v>
      </c>
      <c r="E80" s="23">
        <v>611</v>
      </c>
      <c r="F80" s="23">
        <v>10</v>
      </c>
      <c r="G80" s="21" t="s">
        <v>68</v>
      </c>
      <c r="H80" s="21" t="s">
        <v>91</v>
      </c>
    </row>
    <row r="81" spans="1:8" x14ac:dyDescent="0.2">
      <c r="A81" s="26">
        <v>21</v>
      </c>
      <c r="B81" s="12">
        <v>44413</v>
      </c>
      <c r="C81" s="21" t="s">
        <v>101</v>
      </c>
      <c r="D81">
        <v>3</v>
      </c>
      <c r="E81" s="23">
        <v>611</v>
      </c>
      <c r="F81" s="23">
        <v>10</v>
      </c>
      <c r="G81" s="21" t="s">
        <v>68</v>
      </c>
      <c r="H81" s="21" t="s">
        <v>91</v>
      </c>
    </row>
    <row r="82" spans="1:8" x14ac:dyDescent="0.2">
      <c r="A82" s="26">
        <v>21</v>
      </c>
      <c r="B82" s="12">
        <v>44413</v>
      </c>
      <c r="C82" s="21" t="s">
        <v>102</v>
      </c>
      <c r="D82">
        <v>4</v>
      </c>
      <c r="E82" s="23">
        <v>611</v>
      </c>
      <c r="F82" s="23">
        <v>10</v>
      </c>
      <c r="G82" s="21" t="s">
        <v>68</v>
      </c>
      <c r="H82" s="21" t="s">
        <v>91</v>
      </c>
    </row>
  </sheetData>
  <autoFilter ref="A1:I82" xr:uid="{00000000-0001-0000-0600-000000000000}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71"/>
  <sheetViews>
    <sheetView topLeftCell="A50" workbookViewId="0">
      <selection activeCell="C64" sqref="C64:C71"/>
    </sheetView>
  </sheetViews>
  <sheetFormatPr baseColWidth="10" defaultRowHeight="15" x14ac:dyDescent="0.2"/>
  <sheetData>
    <row r="1" spans="1:7" x14ac:dyDescent="0.2">
      <c r="A1" t="s">
        <v>13</v>
      </c>
      <c r="B1" t="s">
        <v>15</v>
      </c>
      <c r="C1" t="s">
        <v>25</v>
      </c>
      <c r="D1" t="s">
        <v>17</v>
      </c>
      <c r="E1" t="s">
        <v>16</v>
      </c>
      <c r="F1" t="s">
        <v>26</v>
      </c>
    </row>
    <row r="2" spans="1:7" x14ac:dyDescent="0.2">
      <c r="A2">
        <v>1</v>
      </c>
      <c r="B2" s="12">
        <v>44397</v>
      </c>
      <c r="C2" t="s">
        <v>29</v>
      </c>
      <c r="D2">
        <v>300</v>
      </c>
      <c r="E2">
        <v>1</v>
      </c>
      <c r="F2" s="13">
        <v>8.3333333333333329E-2</v>
      </c>
    </row>
    <row r="3" spans="1:7" x14ac:dyDescent="0.2">
      <c r="A3">
        <v>1</v>
      </c>
      <c r="B3" s="12">
        <v>44397</v>
      </c>
      <c r="C3" t="s">
        <v>30</v>
      </c>
      <c r="D3">
        <v>300</v>
      </c>
      <c r="E3">
        <v>2</v>
      </c>
      <c r="F3" s="13">
        <v>8.3333333333333329E-2</v>
      </c>
    </row>
    <row r="4" spans="1:7" x14ac:dyDescent="0.2">
      <c r="A4">
        <v>1</v>
      </c>
      <c r="B4" s="12">
        <v>44397</v>
      </c>
      <c r="C4" t="s">
        <v>31</v>
      </c>
      <c r="D4">
        <v>300</v>
      </c>
      <c r="E4">
        <v>3</v>
      </c>
      <c r="F4" s="13">
        <v>8.3333333333333329E-2</v>
      </c>
    </row>
    <row r="5" spans="1:7" x14ac:dyDescent="0.2">
      <c r="A5">
        <v>1</v>
      </c>
      <c r="B5" s="12">
        <v>44397</v>
      </c>
      <c r="C5" t="s">
        <v>32</v>
      </c>
      <c r="D5">
        <v>300</v>
      </c>
      <c r="E5">
        <v>4</v>
      </c>
      <c r="F5" s="13">
        <v>8.3333333333333329E-2</v>
      </c>
    </row>
    <row r="6" spans="1:7" x14ac:dyDescent="0.2">
      <c r="A6">
        <v>2</v>
      </c>
      <c r="B6" s="12">
        <v>44397</v>
      </c>
      <c r="C6" t="s">
        <v>29</v>
      </c>
      <c r="D6">
        <v>300</v>
      </c>
      <c r="E6">
        <v>1</v>
      </c>
      <c r="F6" s="13">
        <v>8.3333333333333301E-2</v>
      </c>
      <c r="G6" t="s">
        <v>33</v>
      </c>
    </row>
    <row r="7" spans="1:7" x14ac:dyDescent="0.2">
      <c r="A7">
        <v>2</v>
      </c>
      <c r="B7" s="12">
        <v>44397</v>
      </c>
      <c r="C7" t="s">
        <v>30</v>
      </c>
      <c r="D7">
        <v>300</v>
      </c>
      <c r="E7">
        <v>2</v>
      </c>
      <c r="F7" s="13">
        <v>8.3333333333333301E-2</v>
      </c>
    </row>
    <row r="8" spans="1:7" x14ac:dyDescent="0.2">
      <c r="A8">
        <v>2</v>
      </c>
      <c r="B8" s="12">
        <v>44397</v>
      </c>
      <c r="C8" t="s">
        <v>31</v>
      </c>
      <c r="D8">
        <v>300</v>
      </c>
      <c r="E8">
        <v>3</v>
      </c>
      <c r="F8" s="13">
        <v>8.3333333333333301E-2</v>
      </c>
    </row>
    <row r="9" spans="1:7" x14ac:dyDescent="0.2">
      <c r="A9">
        <v>2</v>
      </c>
      <c r="B9" s="12">
        <v>44397</v>
      </c>
      <c r="C9" t="s">
        <v>32</v>
      </c>
      <c r="D9">
        <v>300</v>
      </c>
      <c r="E9">
        <v>4</v>
      </c>
      <c r="F9" s="13">
        <v>8.3333333333333301E-2</v>
      </c>
    </row>
    <row r="10" spans="1:7" x14ac:dyDescent="0.2">
      <c r="A10">
        <v>3</v>
      </c>
      <c r="B10" s="12">
        <v>44397</v>
      </c>
      <c r="C10" t="s">
        <v>37</v>
      </c>
      <c r="D10">
        <v>300</v>
      </c>
      <c r="E10">
        <v>1</v>
      </c>
      <c r="F10" s="13">
        <v>8.3333333333333301E-2</v>
      </c>
      <c r="G10" t="s">
        <v>34</v>
      </c>
    </row>
    <row r="11" spans="1:7" x14ac:dyDescent="0.2">
      <c r="A11">
        <v>3</v>
      </c>
      <c r="B11" s="12">
        <v>44397</v>
      </c>
      <c r="C11" t="s">
        <v>38</v>
      </c>
      <c r="D11">
        <v>300</v>
      </c>
      <c r="E11">
        <v>2</v>
      </c>
      <c r="F11" s="13">
        <v>8.3333333333333301E-2</v>
      </c>
    </row>
    <row r="12" spans="1:7" x14ac:dyDescent="0.2">
      <c r="A12">
        <v>3</v>
      </c>
      <c r="B12" s="12">
        <v>44397</v>
      </c>
      <c r="C12" t="s">
        <v>39</v>
      </c>
      <c r="D12">
        <v>300</v>
      </c>
      <c r="E12">
        <v>3</v>
      </c>
      <c r="F12" s="13">
        <v>8.3333333333333301E-2</v>
      </c>
    </row>
    <row r="13" spans="1:7" x14ac:dyDescent="0.2">
      <c r="A13">
        <v>3</v>
      </c>
      <c r="B13" s="12">
        <v>44397</v>
      </c>
      <c r="C13" t="s">
        <v>40</v>
      </c>
      <c r="D13">
        <v>300</v>
      </c>
      <c r="E13">
        <v>4</v>
      </c>
      <c r="F13" s="13">
        <v>8.3333333333333301E-2</v>
      </c>
    </row>
    <row r="14" spans="1:7" x14ac:dyDescent="0.2">
      <c r="A14">
        <v>4</v>
      </c>
      <c r="B14" s="12">
        <v>44401</v>
      </c>
      <c r="C14" s="15" t="s">
        <v>43</v>
      </c>
      <c r="D14">
        <v>300</v>
      </c>
      <c r="E14">
        <v>1</v>
      </c>
      <c r="F14" s="13">
        <v>8.3333333333333301E-2</v>
      </c>
    </row>
    <row r="15" spans="1:7" x14ac:dyDescent="0.2">
      <c r="A15">
        <v>4</v>
      </c>
      <c r="B15" s="12">
        <v>44401</v>
      </c>
      <c r="C15" s="15" t="s">
        <v>44</v>
      </c>
      <c r="D15">
        <v>300</v>
      </c>
      <c r="E15">
        <v>2</v>
      </c>
      <c r="F15" s="13">
        <v>8.3333333333333301E-2</v>
      </c>
    </row>
    <row r="16" spans="1:7" x14ac:dyDescent="0.2">
      <c r="A16">
        <v>4</v>
      </c>
      <c r="B16" s="12">
        <v>44401</v>
      </c>
      <c r="C16" s="15" t="s">
        <v>45</v>
      </c>
      <c r="D16">
        <v>300</v>
      </c>
      <c r="E16">
        <v>3</v>
      </c>
      <c r="F16" s="13">
        <v>8.3333333333333301E-2</v>
      </c>
    </row>
    <row r="17" spans="1:7" x14ac:dyDescent="0.2">
      <c r="A17">
        <v>4</v>
      </c>
      <c r="B17" s="12">
        <v>44401</v>
      </c>
      <c r="C17" s="15" t="s">
        <v>46</v>
      </c>
      <c r="D17">
        <v>300</v>
      </c>
      <c r="E17">
        <v>4</v>
      </c>
      <c r="F17" s="13">
        <v>8.3333333333333301E-2</v>
      </c>
    </row>
    <row r="18" spans="1:7" x14ac:dyDescent="0.2">
      <c r="A18">
        <v>5</v>
      </c>
      <c r="B18" s="12">
        <v>44401</v>
      </c>
      <c r="C18" s="15" t="s">
        <v>47</v>
      </c>
      <c r="D18">
        <v>300</v>
      </c>
      <c r="E18">
        <v>1</v>
      </c>
      <c r="F18" s="13">
        <v>8.3333333333333301E-2</v>
      </c>
      <c r="G18" t="s">
        <v>33</v>
      </c>
    </row>
    <row r="19" spans="1:7" x14ac:dyDescent="0.2">
      <c r="A19">
        <v>5</v>
      </c>
      <c r="B19" s="12">
        <v>44401</v>
      </c>
      <c r="C19" s="15" t="s">
        <v>48</v>
      </c>
      <c r="D19">
        <v>300</v>
      </c>
      <c r="E19">
        <v>2</v>
      </c>
      <c r="F19" s="13">
        <v>8.3333333333333301E-2</v>
      </c>
    </row>
    <row r="20" spans="1:7" x14ac:dyDescent="0.2">
      <c r="A20">
        <v>5</v>
      </c>
      <c r="B20" s="12">
        <v>44401</v>
      </c>
      <c r="C20" s="15" t="s">
        <v>49</v>
      </c>
      <c r="D20">
        <v>300</v>
      </c>
      <c r="E20">
        <v>3</v>
      </c>
      <c r="F20" s="13">
        <v>8.3333333333333301E-2</v>
      </c>
    </row>
    <row r="21" spans="1:7" x14ac:dyDescent="0.2">
      <c r="A21">
        <v>5</v>
      </c>
      <c r="B21" s="12">
        <v>44401</v>
      </c>
      <c r="C21" s="15" t="s">
        <v>50</v>
      </c>
      <c r="D21">
        <v>300</v>
      </c>
      <c r="E21">
        <v>4</v>
      </c>
      <c r="F21" s="13">
        <v>8.3333333333333301E-2</v>
      </c>
    </row>
    <row r="22" spans="1:7" x14ac:dyDescent="0.2">
      <c r="A22">
        <v>6</v>
      </c>
      <c r="B22" s="12">
        <v>44401</v>
      </c>
      <c r="C22" s="15" t="s">
        <v>31</v>
      </c>
      <c r="D22">
        <v>300</v>
      </c>
      <c r="E22">
        <v>1</v>
      </c>
      <c r="F22" s="13">
        <v>8.3333333333333301E-2</v>
      </c>
      <c r="G22" t="s">
        <v>34</v>
      </c>
    </row>
    <row r="23" spans="1:7" x14ac:dyDescent="0.2">
      <c r="A23">
        <v>6</v>
      </c>
      <c r="B23" s="12">
        <v>44401</v>
      </c>
      <c r="C23" s="15" t="s">
        <v>54</v>
      </c>
      <c r="D23">
        <v>300</v>
      </c>
      <c r="E23">
        <v>4</v>
      </c>
      <c r="F23" s="13">
        <v>8.3333333333333301E-2</v>
      </c>
    </row>
    <row r="24" spans="1:7" x14ac:dyDescent="0.2">
      <c r="A24">
        <v>7</v>
      </c>
      <c r="B24" s="12">
        <v>44404</v>
      </c>
      <c r="C24" s="18">
        <v>366</v>
      </c>
      <c r="D24">
        <v>300</v>
      </c>
      <c r="E24">
        <v>1</v>
      </c>
      <c r="F24" s="13">
        <v>8.3333333333333301E-2</v>
      </c>
    </row>
    <row r="25" spans="1:7" x14ac:dyDescent="0.2">
      <c r="A25">
        <v>7</v>
      </c>
      <c r="B25" s="12">
        <v>44404</v>
      </c>
      <c r="C25" s="18" t="s">
        <v>57</v>
      </c>
      <c r="D25">
        <v>300</v>
      </c>
      <c r="E25">
        <v>2</v>
      </c>
      <c r="F25" s="13">
        <v>8.3333333333333301E-2</v>
      </c>
    </row>
    <row r="26" spans="1:7" x14ac:dyDescent="0.2">
      <c r="A26">
        <v>7</v>
      </c>
      <c r="B26" s="12">
        <v>44404</v>
      </c>
      <c r="C26" s="18" t="s">
        <v>58</v>
      </c>
      <c r="D26">
        <v>300</v>
      </c>
      <c r="E26">
        <v>3</v>
      </c>
      <c r="F26" s="13">
        <v>8.3333333333333301E-2</v>
      </c>
    </row>
    <row r="27" spans="1:7" x14ac:dyDescent="0.2">
      <c r="A27">
        <v>7</v>
      </c>
      <c r="B27" s="12">
        <v>44404</v>
      </c>
      <c r="C27" s="18">
        <v>313</v>
      </c>
      <c r="D27">
        <v>300</v>
      </c>
      <c r="E27">
        <v>4</v>
      </c>
      <c r="F27" s="13">
        <v>8.3333333333333301E-2</v>
      </c>
    </row>
    <row r="28" spans="1:7" x14ac:dyDescent="0.2">
      <c r="A28">
        <v>8</v>
      </c>
      <c r="B28" s="12">
        <v>44404</v>
      </c>
      <c r="C28" s="18">
        <v>369</v>
      </c>
      <c r="D28">
        <v>300</v>
      </c>
      <c r="E28">
        <v>1</v>
      </c>
      <c r="F28" s="13">
        <v>8.3333333333333301E-2</v>
      </c>
    </row>
    <row r="29" spans="1:7" x14ac:dyDescent="0.2">
      <c r="A29">
        <v>8</v>
      </c>
      <c r="B29" s="12">
        <v>44404</v>
      </c>
      <c r="C29" s="18">
        <v>362</v>
      </c>
      <c r="D29">
        <v>300</v>
      </c>
      <c r="E29">
        <v>2</v>
      </c>
      <c r="F29" s="13">
        <v>8.3333333333333301E-2</v>
      </c>
    </row>
    <row r="30" spans="1:7" x14ac:dyDescent="0.2">
      <c r="A30">
        <v>8</v>
      </c>
      <c r="B30" s="12">
        <v>44404</v>
      </c>
      <c r="C30" s="18">
        <v>360</v>
      </c>
      <c r="D30">
        <v>300</v>
      </c>
      <c r="E30">
        <v>3</v>
      </c>
      <c r="F30" s="13">
        <v>8.3333333333333301E-2</v>
      </c>
    </row>
    <row r="31" spans="1:7" x14ac:dyDescent="0.2">
      <c r="A31">
        <v>8</v>
      </c>
      <c r="B31" s="12">
        <v>44404</v>
      </c>
      <c r="C31" s="18">
        <v>358</v>
      </c>
      <c r="D31">
        <v>300</v>
      </c>
      <c r="E31">
        <v>4</v>
      </c>
      <c r="F31" s="13">
        <v>8.3333333333333301E-2</v>
      </c>
    </row>
    <row r="32" spans="1:7" x14ac:dyDescent="0.2">
      <c r="A32">
        <v>9</v>
      </c>
      <c r="B32" s="12">
        <v>44404</v>
      </c>
      <c r="C32" s="18" t="s">
        <v>55</v>
      </c>
      <c r="D32">
        <v>300</v>
      </c>
      <c r="E32">
        <v>1</v>
      </c>
      <c r="F32" s="13">
        <v>8.3333333333333301E-2</v>
      </c>
    </row>
    <row r="33" spans="1:6" x14ac:dyDescent="0.2">
      <c r="A33">
        <v>9</v>
      </c>
      <c r="B33" s="12">
        <v>44404</v>
      </c>
      <c r="C33" s="18">
        <v>367</v>
      </c>
      <c r="D33">
        <v>300</v>
      </c>
      <c r="E33">
        <v>2</v>
      </c>
      <c r="F33" s="13">
        <v>8.3333333333333301E-2</v>
      </c>
    </row>
    <row r="34" spans="1:6" x14ac:dyDescent="0.2">
      <c r="A34">
        <v>9</v>
      </c>
      <c r="B34" s="12">
        <v>44404</v>
      </c>
      <c r="C34" s="18">
        <v>310</v>
      </c>
      <c r="D34">
        <v>300</v>
      </c>
      <c r="E34">
        <v>3</v>
      </c>
      <c r="F34" s="13">
        <v>8.3333333333333301E-2</v>
      </c>
    </row>
    <row r="35" spans="1:6" x14ac:dyDescent="0.2">
      <c r="A35">
        <v>9</v>
      </c>
      <c r="B35" s="12">
        <v>44404</v>
      </c>
      <c r="C35" s="18" t="s">
        <v>56</v>
      </c>
      <c r="D35">
        <v>300</v>
      </c>
      <c r="E35">
        <v>4</v>
      </c>
      <c r="F35" s="13">
        <v>8.3333333333333301E-2</v>
      </c>
    </row>
    <row r="36" spans="1:6" x14ac:dyDescent="0.2">
      <c r="A36">
        <v>10</v>
      </c>
      <c r="B36" s="12">
        <v>44406</v>
      </c>
      <c r="C36" t="s">
        <v>65</v>
      </c>
      <c r="D36">
        <v>300</v>
      </c>
      <c r="E36">
        <v>1</v>
      </c>
      <c r="F36" s="13">
        <v>8.3333333333333301E-2</v>
      </c>
    </row>
    <row r="37" spans="1:6" x14ac:dyDescent="0.2">
      <c r="A37">
        <v>10</v>
      </c>
      <c r="B37" s="12">
        <v>44406</v>
      </c>
      <c r="C37" s="18" t="s">
        <v>64</v>
      </c>
      <c r="D37">
        <v>300</v>
      </c>
      <c r="E37">
        <v>2</v>
      </c>
      <c r="F37" s="13">
        <v>8.3333333333333301E-2</v>
      </c>
    </row>
    <row r="38" spans="1:6" x14ac:dyDescent="0.2">
      <c r="A38">
        <v>10</v>
      </c>
      <c r="B38" s="12">
        <v>44406</v>
      </c>
      <c r="C38">
        <v>313</v>
      </c>
      <c r="D38">
        <v>300</v>
      </c>
      <c r="E38">
        <v>3</v>
      </c>
      <c r="F38" s="13">
        <v>8.3333333333333301E-2</v>
      </c>
    </row>
    <row r="39" spans="1:6" x14ac:dyDescent="0.2">
      <c r="A39">
        <v>10</v>
      </c>
      <c r="B39" s="12">
        <v>44406</v>
      </c>
      <c r="C39">
        <v>358</v>
      </c>
      <c r="D39">
        <v>300</v>
      </c>
      <c r="E39">
        <v>4</v>
      </c>
      <c r="F39" s="13">
        <v>8.3333333333333301E-2</v>
      </c>
    </row>
    <row r="40" spans="1:6" x14ac:dyDescent="0.2">
      <c r="A40">
        <v>11</v>
      </c>
      <c r="B40" s="12">
        <v>44406</v>
      </c>
      <c r="C40" t="s">
        <v>60</v>
      </c>
      <c r="D40">
        <v>300</v>
      </c>
      <c r="E40">
        <v>1</v>
      </c>
      <c r="F40" s="13">
        <v>8.3333333333333301E-2</v>
      </c>
    </row>
    <row r="41" spans="1:6" x14ac:dyDescent="0.2">
      <c r="A41">
        <v>11</v>
      </c>
      <c r="B41" s="12">
        <v>44406</v>
      </c>
      <c r="C41" t="s">
        <v>61</v>
      </c>
      <c r="D41">
        <v>300</v>
      </c>
      <c r="E41">
        <v>2</v>
      </c>
      <c r="F41" s="13">
        <v>8.3333333333333301E-2</v>
      </c>
    </row>
    <row r="42" spans="1:6" x14ac:dyDescent="0.2">
      <c r="A42">
        <v>11</v>
      </c>
      <c r="B42" s="12">
        <v>44406</v>
      </c>
      <c r="C42" t="s">
        <v>62</v>
      </c>
      <c r="D42">
        <v>300</v>
      </c>
      <c r="E42">
        <v>3</v>
      </c>
      <c r="F42" s="13">
        <v>8.3333333333333301E-2</v>
      </c>
    </row>
    <row r="43" spans="1:6" x14ac:dyDescent="0.2">
      <c r="A43">
        <v>11</v>
      </c>
      <c r="B43" s="12">
        <v>44406</v>
      </c>
      <c r="C43">
        <v>362</v>
      </c>
      <c r="D43">
        <v>300</v>
      </c>
      <c r="E43">
        <v>4</v>
      </c>
      <c r="F43" s="13">
        <v>8.3333333333333301E-2</v>
      </c>
    </row>
    <row r="44" spans="1:6" x14ac:dyDescent="0.2">
      <c r="A44">
        <v>12</v>
      </c>
      <c r="B44" s="12">
        <v>44406</v>
      </c>
      <c r="C44">
        <v>356</v>
      </c>
      <c r="D44">
        <v>300</v>
      </c>
      <c r="E44">
        <v>1</v>
      </c>
      <c r="F44" s="13">
        <v>8.3333333333333301E-2</v>
      </c>
    </row>
    <row r="45" spans="1:6" x14ac:dyDescent="0.2">
      <c r="A45">
        <v>12</v>
      </c>
      <c r="B45" s="12">
        <v>44406</v>
      </c>
      <c r="C45">
        <v>352</v>
      </c>
      <c r="D45">
        <v>300</v>
      </c>
      <c r="E45">
        <v>2</v>
      </c>
      <c r="F45" s="13">
        <v>8.3333333333333301E-2</v>
      </c>
    </row>
    <row r="46" spans="1:6" x14ac:dyDescent="0.2">
      <c r="A46">
        <v>12</v>
      </c>
      <c r="B46" s="12">
        <v>44406</v>
      </c>
      <c r="C46" t="s">
        <v>63</v>
      </c>
      <c r="D46">
        <v>300</v>
      </c>
      <c r="E46">
        <v>3</v>
      </c>
      <c r="F46" s="13">
        <v>8.3333333333333301E-2</v>
      </c>
    </row>
    <row r="47" spans="1:6" x14ac:dyDescent="0.2">
      <c r="A47">
        <v>12</v>
      </c>
      <c r="B47" s="12">
        <v>44406</v>
      </c>
      <c r="C47" t="s">
        <v>56</v>
      </c>
      <c r="D47">
        <v>300</v>
      </c>
      <c r="E47">
        <v>4</v>
      </c>
      <c r="F47" s="13">
        <v>8.3333333333333301E-2</v>
      </c>
    </row>
    <row r="48" spans="1:6" x14ac:dyDescent="0.2">
      <c r="A48">
        <v>13</v>
      </c>
      <c r="B48" s="12">
        <v>44411</v>
      </c>
      <c r="C48" s="21" t="s">
        <v>85</v>
      </c>
      <c r="D48">
        <v>300</v>
      </c>
      <c r="E48">
        <v>1</v>
      </c>
      <c r="F48" s="13">
        <v>8.3333333333333301E-2</v>
      </c>
    </row>
    <row r="49" spans="1:6" x14ac:dyDescent="0.2">
      <c r="A49">
        <v>13</v>
      </c>
      <c r="B49" s="12">
        <v>44411</v>
      </c>
      <c r="C49" s="21" t="s">
        <v>86</v>
      </c>
      <c r="D49">
        <v>300</v>
      </c>
      <c r="E49">
        <v>2</v>
      </c>
      <c r="F49" s="13">
        <v>8.3333333333333301E-2</v>
      </c>
    </row>
    <row r="50" spans="1:6" x14ac:dyDescent="0.2">
      <c r="A50">
        <v>13</v>
      </c>
      <c r="B50" s="12">
        <v>44411</v>
      </c>
      <c r="C50" s="21" t="s">
        <v>87</v>
      </c>
      <c r="D50">
        <v>300</v>
      </c>
      <c r="E50">
        <v>3</v>
      </c>
      <c r="F50" s="13">
        <v>8.3333333333333301E-2</v>
      </c>
    </row>
    <row r="51" spans="1:6" x14ac:dyDescent="0.2">
      <c r="A51">
        <v>13</v>
      </c>
      <c r="B51" s="12">
        <v>44411</v>
      </c>
      <c r="C51" s="21" t="s">
        <v>88</v>
      </c>
      <c r="D51">
        <v>300</v>
      </c>
      <c r="E51">
        <v>4</v>
      </c>
      <c r="F51" s="13">
        <v>8.3333333333333301E-2</v>
      </c>
    </row>
    <row r="52" spans="1:6" x14ac:dyDescent="0.2">
      <c r="A52">
        <v>14</v>
      </c>
      <c r="B52" s="12">
        <v>44411</v>
      </c>
      <c r="C52" s="21" t="s">
        <v>77</v>
      </c>
      <c r="D52">
        <v>300</v>
      </c>
      <c r="E52">
        <v>1</v>
      </c>
      <c r="F52" s="13">
        <v>8.3333333333333301E-2</v>
      </c>
    </row>
    <row r="53" spans="1:6" x14ac:dyDescent="0.2">
      <c r="A53">
        <v>14</v>
      </c>
      <c r="B53" s="12">
        <v>44411</v>
      </c>
      <c r="C53" s="21" t="s">
        <v>78</v>
      </c>
      <c r="D53">
        <v>300</v>
      </c>
      <c r="E53">
        <v>2</v>
      </c>
      <c r="F53" s="13">
        <v>8.3333333333333301E-2</v>
      </c>
    </row>
    <row r="54" spans="1:6" x14ac:dyDescent="0.2">
      <c r="A54">
        <v>14</v>
      </c>
      <c r="B54" s="12">
        <v>44411</v>
      </c>
      <c r="C54" s="21" t="s">
        <v>79</v>
      </c>
      <c r="D54">
        <v>300</v>
      </c>
      <c r="E54">
        <v>3</v>
      </c>
      <c r="F54" s="13">
        <v>8.3333333333333301E-2</v>
      </c>
    </row>
    <row r="55" spans="1:6" x14ac:dyDescent="0.2">
      <c r="A55">
        <v>14</v>
      </c>
      <c r="B55" s="12">
        <v>44411</v>
      </c>
      <c r="C55" s="21" t="s">
        <v>80</v>
      </c>
      <c r="D55">
        <v>300</v>
      </c>
      <c r="E55">
        <v>4</v>
      </c>
      <c r="F55" s="13">
        <v>8.3333333333333301E-2</v>
      </c>
    </row>
    <row r="56" spans="1:6" x14ac:dyDescent="0.2">
      <c r="A56">
        <v>15</v>
      </c>
      <c r="B56" s="12">
        <v>44411</v>
      </c>
      <c r="C56" s="21" t="s">
        <v>81</v>
      </c>
      <c r="D56">
        <v>300</v>
      </c>
      <c r="E56">
        <v>1</v>
      </c>
      <c r="F56" s="13">
        <v>8.3333333333333301E-2</v>
      </c>
    </row>
    <row r="57" spans="1:6" x14ac:dyDescent="0.2">
      <c r="A57">
        <v>15</v>
      </c>
      <c r="B57" s="12">
        <v>44411</v>
      </c>
      <c r="C57" s="21" t="s">
        <v>82</v>
      </c>
      <c r="D57">
        <v>300</v>
      </c>
      <c r="E57">
        <v>2</v>
      </c>
      <c r="F57" s="13">
        <v>8.3333333333333301E-2</v>
      </c>
    </row>
    <row r="58" spans="1:6" x14ac:dyDescent="0.2">
      <c r="A58">
        <v>15</v>
      </c>
      <c r="B58" s="12">
        <v>44411</v>
      </c>
      <c r="C58" s="21" t="s">
        <v>83</v>
      </c>
      <c r="D58">
        <v>300</v>
      </c>
      <c r="E58">
        <v>3</v>
      </c>
      <c r="F58" s="13">
        <v>8.3333333333333301E-2</v>
      </c>
    </row>
    <row r="59" spans="1:6" x14ac:dyDescent="0.2">
      <c r="A59">
        <v>15</v>
      </c>
      <c r="B59" s="12">
        <v>44411</v>
      </c>
      <c r="C59" s="21" t="s">
        <v>84</v>
      </c>
      <c r="D59">
        <v>300</v>
      </c>
      <c r="E59">
        <v>4</v>
      </c>
      <c r="F59" s="13">
        <v>8.3333333333333301E-2</v>
      </c>
    </row>
    <row r="60" spans="1:6" x14ac:dyDescent="0.2">
      <c r="A60">
        <v>16</v>
      </c>
      <c r="B60" s="12">
        <v>44413</v>
      </c>
      <c r="C60" s="21" t="s">
        <v>99</v>
      </c>
      <c r="D60">
        <v>300</v>
      </c>
      <c r="E60">
        <v>1</v>
      </c>
      <c r="F60" s="13">
        <v>8.3333333333333301E-2</v>
      </c>
    </row>
    <row r="61" spans="1:6" x14ac:dyDescent="0.2">
      <c r="A61">
        <v>16</v>
      </c>
      <c r="B61" s="12">
        <v>44413</v>
      </c>
      <c r="C61" s="21" t="s">
        <v>100</v>
      </c>
      <c r="D61">
        <v>300</v>
      </c>
      <c r="E61">
        <v>2</v>
      </c>
      <c r="F61" s="13">
        <v>8.3333333333333301E-2</v>
      </c>
    </row>
    <row r="62" spans="1:6" x14ac:dyDescent="0.2">
      <c r="A62">
        <v>16</v>
      </c>
      <c r="B62" s="12">
        <v>44413</v>
      </c>
      <c r="C62" s="21" t="s">
        <v>101</v>
      </c>
      <c r="D62">
        <v>300</v>
      </c>
      <c r="E62">
        <v>3</v>
      </c>
      <c r="F62" s="13">
        <v>8.3333333333333301E-2</v>
      </c>
    </row>
    <row r="63" spans="1:6" x14ac:dyDescent="0.2">
      <c r="A63">
        <v>16</v>
      </c>
      <c r="B63" s="12">
        <v>44413</v>
      </c>
      <c r="C63" s="21" t="s">
        <v>102</v>
      </c>
      <c r="D63">
        <v>300</v>
      </c>
      <c r="E63">
        <v>4</v>
      </c>
      <c r="F63" s="13">
        <v>8.3333333333333301E-2</v>
      </c>
    </row>
    <row r="64" spans="1:6" x14ac:dyDescent="0.2">
      <c r="A64">
        <v>17</v>
      </c>
      <c r="B64" s="12">
        <v>44413</v>
      </c>
      <c r="C64" s="21" t="s">
        <v>92</v>
      </c>
      <c r="D64">
        <v>300</v>
      </c>
      <c r="E64">
        <v>1</v>
      </c>
      <c r="F64" s="13">
        <v>8.3333333333333301E-2</v>
      </c>
    </row>
    <row r="65" spans="1:6" x14ac:dyDescent="0.2">
      <c r="A65">
        <v>17</v>
      </c>
      <c r="B65" s="12">
        <v>44413</v>
      </c>
      <c r="C65" s="21" t="s">
        <v>93</v>
      </c>
      <c r="D65">
        <v>300</v>
      </c>
      <c r="E65">
        <v>2</v>
      </c>
      <c r="F65" s="13">
        <v>8.3333333333333301E-2</v>
      </c>
    </row>
    <row r="66" spans="1:6" x14ac:dyDescent="0.2">
      <c r="A66">
        <v>17</v>
      </c>
      <c r="B66" s="12">
        <v>44413</v>
      </c>
      <c r="C66" s="21" t="s">
        <v>94</v>
      </c>
      <c r="D66">
        <v>300</v>
      </c>
      <c r="E66">
        <v>3</v>
      </c>
      <c r="F66" s="13">
        <v>8.3333333333333301E-2</v>
      </c>
    </row>
    <row r="67" spans="1:6" x14ac:dyDescent="0.2">
      <c r="A67">
        <v>17</v>
      </c>
      <c r="B67" s="12">
        <v>44413</v>
      </c>
      <c r="C67" s="21" t="s">
        <v>95</v>
      </c>
      <c r="D67">
        <v>300</v>
      </c>
      <c r="E67">
        <v>4</v>
      </c>
      <c r="F67" s="13">
        <v>8.3333333333333301E-2</v>
      </c>
    </row>
    <row r="68" spans="1:6" x14ac:dyDescent="0.2">
      <c r="A68">
        <v>18</v>
      </c>
      <c r="B68" s="12">
        <v>44413</v>
      </c>
      <c r="C68" s="21" t="s">
        <v>86</v>
      </c>
      <c r="D68">
        <v>300</v>
      </c>
      <c r="E68">
        <v>1</v>
      </c>
      <c r="F68" s="13">
        <v>8.3333333333333301E-2</v>
      </c>
    </row>
    <row r="69" spans="1:6" x14ac:dyDescent="0.2">
      <c r="A69">
        <v>18</v>
      </c>
      <c r="B69" s="12">
        <v>44413</v>
      </c>
      <c r="C69" s="21" t="s">
        <v>96</v>
      </c>
      <c r="D69">
        <v>300</v>
      </c>
      <c r="E69">
        <v>2</v>
      </c>
      <c r="F69" s="13">
        <v>8.3333333333333301E-2</v>
      </c>
    </row>
    <row r="70" spans="1:6" x14ac:dyDescent="0.2">
      <c r="A70">
        <v>18</v>
      </c>
      <c r="B70" s="12">
        <v>44413</v>
      </c>
      <c r="C70" s="21" t="s">
        <v>97</v>
      </c>
      <c r="D70">
        <v>300</v>
      </c>
      <c r="E70">
        <v>3</v>
      </c>
      <c r="F70" s="13">
        <v>8.3333333333333301E-2</v>
      </c>
    </row>
    <row r="71" spans="1:6" x14ac:dyDescent="0.2">
      <c r="A71">
        <v>18</v>
      </c>
      <c r="B71" s="12">
        <v>44413</v>
      </c>
      <c r="C71" s="21" t="s">
        <v>98</v>
      </c>
      <c r="D71">
        <v>300</v>
      </c>
      <c r="E71">
        <v>4</v>
      </c>
      <c r="F71" s="13">
        <v>8.3333333333333301E-2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Light calibration</vt:lpstr>
      <vt:lpstr>Light Int 1st 2nd 07-13</vt:lpstr>
      <vt:lpstr>Light Int 3rd-5th 07-20</vt:lpstr>
      <vt:lpstr>Light Int 6th 07-21</vt:lpstr>
      <vt:lpstr>Light Int 7th 07-24</vt:lpstr>
      <vt:lpstr>Light Int 8th 9th 07-24</vt:lpstr>
      <vt:lpstr>Light Int 10-18th</vt:lpstr>
      <vt:lpstr>Time-Vol PE</vt:lpstr>
      <vt:lpstr>Time-Vol Calcification</vt:lpstr>
    </vt:vector>
  </TitlesOfParts>
  <Company>Windows 7 PoInT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Microsoft Office User</cp:lastModifiedBy>
  <dcterms:created xsi:type="dcterms:W3CDTF">2018-05-09T21:57:47Z</dcterms:created>
  <dcterms:modified xsi:type="dcterms:W3CDTF">2021-12-14T20:54:38Z</dcterms:modified>
</cp:coreProperties>
</file>