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Quadrat_Sampling/"/>
    </mc:Choice>
  </mc:AlternateContent>
  <xr:revisionPtr revIDLastSave="0" documentId="13_ncr:1_{4470467B-1B43-D248-A35A-0B0A1AEE1D1D}" xr6:coauthVersionLast="47" xr6:coauthVersionMax="47" xr10:uidLastSave="{00000000-0000-0000-0000-000000000000}"/>
  <bookViews>
    <workbookView xWindow="0" yWindow="500" windowWidth="13020" windowHeight="14180" xr2:uid="{BBC21BE2-975E-D544-A42A-22D382A96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L7" i="1"/>
  <c r="K7" i="1"/>
  <c r="J7" i="1"/>
  <c r="L6" i="1"/>
  <c r="J6" i="1"/>
  <c r="K6" i="1"/>
  <c r="N6" i="1"/>
  <c r="N3" i="1"/>
  <c r="N4" i="1"/>
  <c r="N5" i="1"/>
  <c r="N2" i="1"/>
  <c r="J2" i="1"/>
  <c r="K2" i="1"/>
  <c r="L2" i="1"/>
  <c r="J3" i="1"/>
  <c r="K3" i="1"/>
  <c r="L3" i="1"/>
  <c r="J4" i="1"/>
  <c r="K4" i="1"/>
  <c r="L4" i="1"/>
  <c r="J5" i="1"/>
  <c r="K5" i="1"/>
  <c r="L5" i="1"/>
</calcChain>
</file>

<file path=xl/sharedStrings.xml><?xml version="1.0" encoding="utf-8"?>
<sst xmlns="http://schemas.openxmlformats.org/spreadsheetml/2006/main" count="23" uniqueCount="18">
  <si>
    <t>exact_depth</t>
  </si>
  <si>
    <t>corrected_depth</t>
  </si>
  <si>
    <t>time_start</t>
  </si>
  <si>
    <t>time_end</t>
  </si>
  <si>
    <t>date</t>
  </si>
  <si>
    <t>n_apo_1</t>
  </si>
  <si>
    <t>n_sym_1</t>
  </si>
  <si>
    <t>n_sym_2</t>
  </si>
  <si>
    <t>n_apo_2</t>
  </si>
  <si>
    <t>mean_sym</t>
  </si>
  <si>
    <t>mean_apo</t>
  </si>
  <si>
    <t>light</t>
  </si>
  <si>
    <t>temp</t>
  </si>
  <si>
    <t>quality_control</t>
  </si>
  <si>
    <t>tide</t>
  </si>
  <si>
    <t>algae</t>
  </si>
  <si>
    <t>XZ</t>
  </si>
  <si>
    <t>LOGGERS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</si>
</sst>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3" fillId="3" borderId="1" xfId="1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/>
    <xf numFmtId="20" fontId="2" fillId="2" borderId="1" xfId="0" applyNumberFormat="1" applyFont="1" applyFill="1" applyBorder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2" fillId="0" borderId="1" xfId="0" applyFont="1" applyBorder="1"/>
    <xf numFmtId="2" fontId="2" fillId="3" borderId="1" xfId="0" applyNumberFormat="1" applyFont="1" applyFill="1" applyBorder="1"/>
    <xf numFmtId="2" fontId="2" fillId="0" borderId="1" xfId="0" applyNumberFormat="1" applyFont="1" applyBorder="1"/>
    <xf numFmtId="0" fontId="2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fline.com/tide-charts/bailey-s-beach/640a444fe9203027939f0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2AF-EE7E-7648-9CF6-79A9C51675F0}">
  <dimension ref="A1:Q7"/>
  <sheetViews>
    <sheetView tabSelected="1" topLeftCell="J1" workbookViewId="0">
      <selection activeCell="T17" sqref="T17"/>
    </sheetView>
  </sheetViews>
  <sheetFormatPr baseColWidth="10" defaultColWidth="8.83203125" defaultRowHeight="15" x14ac:dyDescent="0.2"/>
  <cols>
    <col min="1" max="1" width="9" style="7" bestFit="1" customWidth="1"/>
    <col min="2" max="2" width="8.33203125" style="7" bestFit="1" customWidth="1"/>
    <col min="3" max="3" width="10.5" style="7" bestFit="1" customWidth="1"/>
    <col min="4" max="4" width="8.5" style="7" bestFit="1" customWidth="1"/>
    <col min="5" max="5" width="7.83203125" style="7" bestFit="1" customWidth="1"/>
    <col min="6" max="6" width="7.6640625" style="7" bestFit="1" customWidth="1"/>
    <col min="7" max="7" width="7.83203125" style="7" bestFit="1" customWidth="1"/>
    <col min="8" max="8" width="7.6640625" style="7" bestFit="1" customWidth="1"/>
    <col min="9" max="9" width="5" style="7" bestFit="1" customWidth="1"/>
    <col min="10" max="10" width="13" style="9" bestFit="1" customWidth="1"/>
    <col min="11" max="11" width="9.1640625" style="9" bestFit="1" customWidth="1"/>
    <col min="12" max="12" width="9" style="9" bestFit="1" customWidth="1"/>
    <col min="13" max="13" width="4.6640625" style="10" bestFit="1" customWidth="1"/>
    <col min="14" max="14" width="13.83203125" style="9" bestFit="1" customWidth="1"/>
    <col min="15" max="16" width="9.1640625" style="12" bestFit="1" customWidth="1"/>
    <col min="17" max="17" width="8.1640625" style="5" bestFit="1" customWidth="1"/>
    <col min="18" max="16384" width="8.83203125" style="5"/>
  </cols>
  <sheetData>
    <row r="1" spans="1:17" ht="16" x14ac:dyDescent="0.2">
      <c r="A1" s="1" t="s">
        <v>2</v>
      </c>
      <c r="B1" s="1" t="s">
        <v>3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7</v>
      </c>
      <c r="H1" s="1" t="s">
        <v>8</v>
      </c>
      <c r="I1" s="1" t="s">
        <v>15</v>
      </c>
      <c r="J1" s="2" t="s">
        <v>13</v>
      </c>
      <c r="K1" s="2" t="s">
        <v>9</v>
      </c>
      <c r="L1" s="2" t="s">
        <v>10</v>
      </c>
      <c r="M1" s="3" t="s">
        <v>14</v>
      </c>
      <c r="N1" s="2" t="s">
        <v>1</v>
      </c>
      <c r="O1" s="4" t="s">
        <v>11</v>
      </c>
      <c r="P1" s="4" t="s">
        <v>12</v>
      </c>
      <c r="Q1" s="5" t="s">
        <v>17</v>
      </c>
    </row>
    <row r="2" spans="1:17" x14ac:dyDescent="0.2">
      <c r="A2" s="6">
        <v>0.42499999999999999</v>
      </c>
      <c r="B2" s="6">
        <v>0.4284722222222222</v>
      </c>
      <c r="C2" s="7">
        <v>40</v>
      </c>
      <c r="D2" s="8">
        <v>45243</v>
      </c>
      <c r="E2" s="7">
        <v>17</v>
      </c>
      <c r="F2" s="7">
        <v>65</v>
      </c>
      <c r="G2" s="7">
        <v>16</v>
      </c>
      <c r="H2" s="7">
        <v>70</v>
      </c>
      <c r="I2" s="7">
        <v>0</v>
      </c>
      <c r="J2" s="9" t="str">
        <f>IF(OR(ABS(G2-E2)&gt;5, ABS(F2-H2) &gt;5),"bad","good")</f>
        <v>good</v>
      </c>
      <c r="K2" s="9">
        <f>AVERAGE(E2,G2)</f>
        <v>16.5</v>
      </c>
      <c r="L2" s="9">
        <f>AVERAGE(F2,H2)</f>
        <v>67.5</v>
      </c>
      <c r="M2" s="10">
        <v>1.8</v>
      </c>
      <c r="N2" s="11">
        <f>C2-M2</f>
        <v>38.200000000000003</v>
      </c>
      <c r="O2" s="12">
        <v>572.28290000000004</v>
      </c>
      <c r="P2" s="12">
        <v>13.87018</v>
      </c>
      <c r="Q2" s="5" t="s">
        <v>16</v>
      </c>
    </row>
    <row r="3" spans="1:17" x14ac:dyDescent="0.2">
      <c r="A3" s="6">
        <v>0.4284722222222222</v>
      </c>
      <c r="B3" s="6">
        <v>0.43194444444444446</v>
      </c>
      <c r="C3" s="7">
        <v>39</v>
      </c>
      <c r="D3" s="8">
        <v>45243</v>
      </c>
      <c r="E3" s="7">
        <v>39</v>
      </c>
      <c r="F3" s="7">
        <v>48</v>
      </c>
      <c r="G3" s="7">
        <v>39</v>
      </c>
      <c r="H3" s="7">
        <v>52</v>
      </c>
      <c r="I3" s="7">
        <v>0</v>
      </c>
      <c r="J3" s="9" t="str">
        <f t="shared" ref="J3:J6" si="0">IF(OR(ABS(G3-E3)&gt;5, ABS(F3-H3) &gt;5),"bad","good")</f>
        <v>good</v>
      </c>
      <c r="K3" s="9">
        <f t="shared" ref="K3:K6" si="1">AVERAGE(E3,G3)</f>
        <v>39</v>
      </c>
      <c r="L3" s="9">
        <f t="shared" ref="L3:L6" si="2">AVERAGE(F3,H3)</f>
        <v>50</v>
      </c>
      <c r="M3" s="10">
        <v>1.8</v>
      </c>
      <c r="N3" s="11">
        <f t="shared" ref="N3:N6" si="3">C3-M3</f>
        <v>37.200000000000003</v>
      </c>
      <c r="O3" s="12">
        <v>579.08219999999994</v>
      </c>
      <c r="P3" s="12">
        <v>13.90056</v>
      </c>
      <c r="Q3" s="5" t="s">
        <v>16</v>
      </c>
    </row>
    <row r="4" spans="1:17" x14ac:dyDescent="0.2">
      <c r="A4" s="6">
        <v>0.43194444444444446</v>
      </c>
      <c r="B4" s="6">
        <v>0.43472222222222223</v>
      </c>
      <c r="C4" s="7">
        <v>38</v>
      </c>
      <c r="D4" s="8">
        <v>45243</v>
      </c>
      <c r="E4" s="7">
        <v>37</v>
      </c>
      <c r="F4" s="7">
        <v>48</v>
      </c>
      <c r="G4" s="7">
        <v>35</v>
      </c>
      <c r="H4" s="7">
        <v>53</v>
      </c>
      <c r="I4" s="7">
        <v>0</v>
      </c>
      <c r="J4" s="9" t="str">
        <f t="shared" si="0"/>
        <v>good</v>
      </c>
      <c r="K4" s="9">
        <f t="shared" si="1"/>
        <v>36</v>
      </c>
      <c r="L4" s="9">
        <f t="shared" si="2"/>
        <v>50.5</v>
      </c>
      <c r="M4" s="10">
        <v>1.7</v>
      </c>
      <c r="N4" s="11">
        <f t="shared" si="3"/>
        <v>36.299999999999997</v>
      </c>
      <c r="O4" s="12">
        <v>609.0222</v>
      </c>
      <c r="P4" s="12">
        <v>13.89556</v>
      </c>
      <c r="Q4" s="5" t="s">
        <v>16</v>
      </c>
    </row>
    <row r="5" spans="1:17" x14ac:dyDescent="0.2">
      <c r="A5" s="6">
        <v>0.43472222222222223</v>
      </c>
      <c r="B5" s="6">
        <v>0.4381944444444445</v>
      </c>
      <c r="C5" s="7">
        <v>36</v>
      </c>
      <c r="D5" s="8">
        <v>45243</v>
      </c>
      <c r="E5" s="7">
        <v>44</v>
      </c>
      <c r="F5" s="7">
        <v>56</v>
      </c>
      <c r="G5" s="7">
        <v>40</v>
      </c>
      <c r="H5" s="7">
        <v>58</v>
      </c>
      <c r="I5" s="7">
        <v>0</v>
      </c>
      <c r="J5" s="9" t="str">
        <f t="shared" si="0"/>
        <v>good</v>
      </c>
      <c r="K5" s="9">
        <f t="shared" si="1"/>
        <v>42</v>
      </c>
      <c r="L5" s="9">
        <f t="shared" si="2"/>
        <v>57</v>
      </c>
      <c r="M5" s="10">
        <v>1.6</v>
      </c>
      <c r="N5" s="11">
        <f t="shared" si="3"/>
        <v>34.4</v>
      </c>
      <c r="O5" s="12">
        <v>510.5874</v>
      </c>
      <c r="P5" s="12">
        <v>13.88382</v>
      </c>
      <c r="Q5" s="5" t="s">
        <v>16</v>
      </c>
    </row>
    <row r="6" spans="1:17" x14ac:dyDescent="0.2">
      <c r="A6" s="6">
        <v>0.4381944444444445</v>
      </c>
      <c r="B6" s="6">
        <v>0.44097222222222227</v>
      </c>
      <c r="C6" s="7">
        <v>32</v>
      </c>
      <c r="D6" s="8">
        <v>45243</v>
      </c>
      <c r="E6" s="7">
        <v>22</v>
      </c>
      <c r="F6" s="7">
        <v>25</v>
      </c>
      <c r="G6" s="7">
        <v>25</v>
      </c>
      <c r="H6" s="7">
        <v>27</v>
      </c>
      <c r="I6" s="7">
        <v>0</v>
      </c>
      <c r="J6" s="9" t="str">
        <f t="shared" si="0"/>
        <v>good</v>
      </c>
      <c r="K6" s="9">
        <f t="shared" si="1"/>
        <v>23.5</v>
      </c>
      <c r="L6" s="9">
        <f t="shared" si="2"/>
        <v>26</v>
      </c>
      <c r="M6" s="10">
        <v>1.5</v>
      </c>
      <c r="N6" s="11">
        <f t="shared" si="3"/>
        <v>30.5</v>
      </c>
      <c r="O6" s="12">
        <v>738.32619999999997</v>
      </c>
      <c r="P6" s="12">
        <v>13.872310000000001</v>
      </c>
      <c r="Q6" s="5" t="s">
        <v>16</v>
      </c>
    </row>
    <row r="7" spans="1:17" x14ac:dyDescent="0.2">
      <c r="A7" s="6">
        <v>0.44097222222222227</v>
      </c>
      <c r="B7" s="6">
        <v>0.44236111111111115</v>
      </c>
      <c r="C7" s="7">
        <v>32</v>
      </c>
      <c r="D7" s="8">
        <v>45243</v>
      </c>
      <c r="E7" s="7">
        <v>30</v>
      </c>
      <c r="F7" s="7">
        <v>31</v>
      </c>
      <c r="G7" s="7">
        <v>32</v>
      </c>
      <c r="H7" s="7">
        <v>31</v>
      </c>
      <c r="I7" s="7">
        <v>5</v>
      </c>
      <c r="J7" s="9" t="str">
        <f t="shared" ref="J7" si="4">IF(OR(ABS(G7-E7)&gt;5, ABS(F7-H7) &gt;5),"bad","good")</f>
        <v>good</v>
      </c>
      <c r="K7" s="9">
        <f t="shared" ref="K7" si="5">AVERAGE(E7,G7)</f>
        <v>31</v>
      </c>
      <c r="L7" s="9">
        <f t="shared" ref="L7" si="6">AVERAGE(F7,H7)</f>
        <v>31</v>
      </c>
      <c r="M7" s="10">
        <v>1.4</v>
      </c>
      <c r="N7" s="11">
        <f t="shared" ref="N7" si="7">C7-M7</f>
        <v>30.6</v>
      </c>
      <c r="O7" s="12">
        <v>905.05139999999994</v>
      </c>
      <c r="P7" s="12">
        <v>13.867139999999999</v>
      </c>
      <c r="Q7" s="5" t="s">
        <v>16</v>
      </c>
    </row>
  </sheetData>
  <hyperlinks>
    <hyperlink ref="M1" r:id="rId1" xr:uid="{1FAF53E5-A1FC-B747-BCD4-774ABEE987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2023-08-28T19:51:06Z</dcterms:created>
  <dcterms:modified xsi:type="dcterms:W3CDTF">2023-11-13T17:32:54Z</dcterms:modified>
</cp:coreProperties>
</file>