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atchett/Documents/Jokes Analysis/2010-2014/"/>
    </mc:Choice>
  </mc:AlternateContent>
  <bookViews>
    <workbookView xWindow="0" yWindow="440" windowWidth="19200" windowHeight="23460" tabRatio="500" activeTab="1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2" l="1"/>
  <c r="F14" i="2"/>
  <c r="D14" i="2"/>
  <c r="D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G37" i="2"/>
  <c r="D37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15" i="2"/>
</calcChain>
</file>

<file path=xl/sharedStrings.xml><?xml version="1.0" encoding="utf-8"?>
<sst xmlns="http://schemas.openxmlformats.org/spreadsheetml/2006/main" count="133" uniqueCount="29">
  <si>
    <t>Name</t>
  </si>
  <si>
    <t>Title</t>
  </si>
  <si>
    <t>Compensation</t>
  </si>
  <si>
    <t>Benefit Plan</t>
  </si>
  <si>
    <t>Roy Williams</t>
  </si>
  <si>
    <t>President</t>
  </si>
  <si>
    <t>Year</t>
  </si>
  <si>
    <t>Dean Schirf</t>
  </si>
  <si>
    <t>Secretary</t>
  </si>
  <si>
    <t>Robin Roberts</t>
  </si>
  <si>
    <t>Executive VP of Economic Development</t>
  </si>
  <si>
    <t>President &amp; CEO</t>
  </si>
  <si>
    <t>Michael Carrier</t>
  </si>
  <si>
    <t>President of CVB</t>
  </si>
  <si>
    <t>Base Compensation</t>
  </si>
  <si>
    <t>Bonus &amp; Incentive Compensation</t>
  </si>
  <si>
    <t>Other Reportable Compensation</t>
  </si>
  <si>
    <t>Dferred Compensation</t>
  </si>
  <si>
    <t>Nontaxable Benefits</t>
  </si>
  <si>
    <t>Robin Roberts-Krieger</t>
  </si>
  <si>
    <t>Barbara Denny</t>
  </si>
  <si>
    <t>CFO &amp; VP of Operations</t>
  </si>
  <si>
    <t>Cynthia Reid</t>
  </si>
  <si>
    <t>VP of Marketing</t>
  </si>
  <si>
    <t>Mark Van Landingham</t>
  </si>
  <si>
    <t>Kurt Foreman</t>
  </si>
  <si>
    <t>VP of Government Relations</t>
  </si>
  <si>
    <t>Total per Hour</t>
  </si>
  <si>
    <t>Expense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</si>
</sst>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3" fontId="1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4" sqref="A2:F14"/>
    </sheetView>
  </sheetViews>
  <sheetFormatPr baseColWidth="10" defaultRowHeight="16" x14ac:dyDescent="0.2"/>
  <sheetData>
    <row r="1" spans="1:6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28</v>
      </c>
    </row>
    <row r="2" spans="1:6" x14ac:dyDescent="0.2">
      <c r="A2">
        <v>2004</v>
      </c>
      <c r="B2" t="s">
        <v>4</v>
      </c>
      <c r="C2" t="s">
        <v>5</v>
      </c>
      <c r="D2">
        <v>193202</v>
      </c>
      <c r="E2">
        <v>16183</v>
      </c>
      <c r="F2">
        <v>7998</v>
      </c>
    </row>
    <row r="3" spans="1:6" x14ac:dyDescent="0.2">
      <c r="A3">
        <v>2004</v>
      </c>
      <c r="B3" t="s">
        <v>7</v>
      </c>
      <c r="C3" t="s">
        <v>8</v>
      </c>
      <c r="D3">
        <v>102174</v>
      </c>
      <c r="E3">
        <v>6737</v>
      </c>
      <c r="F3">
        <v>6527</v>
      </c>
    </row>
    <row r="4" spans="1:6" x14ac:dyDescent="0.2">
      <c r="A4">
        <v>2004</v>
      </c>
      <c r="B4" t="s">
        <v>9</v>
      </c>
      <c r="C4" t="s">
        <v>10</v>
      </c>
      <c r="D4">
        <v>35198</v>
      </c>
      <c r="E4">
        <v>471</v>
      </c>
      <c r="F4">
        <v>4446</v>
      </c>
    </row>
    <row r="5" spans="1:6" x14ac:dyDescent="0.2">
      <c r="A5">
        <v>2005</v>
      </c>
      <c r="B5" t="s">
        <v>4</v>
      </c>
      <c r="C5" t="s">
        <v>11</v>
      </c>
      <c r="D5">
        <v>242850</v>
      </c>
      <c r="E5">
        <v>6687</v>
      </c>
      <c r="F5">
        <v>8033</v>
      </c>
    </row>
    <row r="6" spans="1:6" x14ac:dyDescent="0.2">
      <c r="A6">
        <v>2005</v>
      </c>
      <c r="B6" t="s">
        <v>7</v>
      </c>
      <c r="C6" t="s">
        <v>8</v>
      </c>
      <c r="D6">
        <v>99803</v>
      </c>
      <c r="E6">
        <v>6937</v>
      </c>
      <c r="F6">
        <v>6546</v>
      </c>
    </row>
    <row r="7" spans="1:6" x14ac:dyDescent="0.2">
      <c r="A7">
        <v>2005</v>
      </c>
      <c r="B7" t="s">
        <v>9</v>
      </c>
      <c r="C7" t="s">
        <v>10</v>
      </c>
      <c r="D7">
        <v>133210</v>
      </c>
      <c r="E7">
        <v>3005</v>
      </c>
      <c r="F7">
        <v>4433</v>
      </c>
    </row>
    <row r="8" spans="1:6" x14ac:dyDescent="0.2">
      <c r="A8">
        <v>2006</v>
      </c>
      <c r="B8" t="s">
        <v>4</v>
      </c>
      <c r="C8" t="s">
        <v>11</v>
      </c>
      <c r="D8">
        <v>273100</v>
      </c>
      <c r="E8">
        <v>6996</v>
      </c>
      <c r="F8">
        <v>8050</v>
      </c>
    </row>
    <row r="9" spans="1:6" x14ac:dyDescent="0.2">
      <c r="A9">
        <v>2006</v>
      </c>
      <c r="B9" t="s">
        <v>7</v>
      </c>
      <c r="C9" t="s">
        <v>8</v>
      </c>
      <c r="D9">
        <v>104913</v>
      </c>
      <c r="E9">
        <v>7481</v>
      </c>
      <c r="F9">
        <v>6850</v>
      </c>
    </row>
    <row r="10" spans="1:6" x14ac:dyDescent="0.2">
      <c r="A10">
        <v>2006</v>
      </c>
      <c r="B10" t="s">
        <v>9</v>
      </c>
      <c r="C10" t="s">
        <v>10</v>
      </c>
      <c r="D10">
        <v>151191</v>
      </c>
      <c r="E10">
        <v>8432</v>
      </c>
      <c r="F10">
        <v>4450</v>
      </c>
    </row>
    <row r="11" spans="1:6" x14ac:dyDescent="0.2">
      <c r="A11">
        <v>2007</v>
      </c>
      <c r="B11" t="s">
        <v>4</v>
      </c>
      <c r="C11" t="s">
        <v>11</v>
      </c>
      <c r="D11">
        <v>309000</v>
      </c>
      <c r="E11">
        <v>7140</v>
      </c>
      <c r="F11">
        <v>8050</v>
      </c>
    </row>
    <row r="12" spans="1:6" x14ac:dyDescent="0.2">
      <c r="A12">
        <v>2007</v>
      </c>
      <c r="B12" t="s">
        <v>7</v>
      </c>
      <c r="C12" t="s">
        <v>8</v>
      </c>
      <c r="D12">
        <v>114273</v>
      </c>
      <c r="E12">
        <v>7840</v>
      </c>
      <c r="F12">
        <v>6891</v>
      </c>
    </row>
    <row r="13" spans="1:6" x14ac:dyDescent="0.2">
      <c r="A13">
        <v>2007</v>
      </c>
      <c r="B13" t="s">
        <v>9</v>
      </c>
      <c r="C13" t="s">
        <v>10</v>
      </c>
      <c r="D13">
        <v>162340</v>
      </c>
      <c r="E13">
        <v>7076</v>
      </c>
      <c r="F13">
        <v>4450</v>
      </c>
    </row>
    <row r="14" spans="1:6" x14ac:dyDescent="0.2">
      <c r="A14">
        <v>2007</v>
      </c>
      <c r="B14" t="s">
        <v>12</v>
      </c>
      <c r="C14" t="s">
        <v>13</v>
      </c>
      <c r="D14">
        <v>64867</v>
      </c>
      <c r="E14">
        <v>2018</v>
      </c>
      <c r="F14">
        <v>2893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H15" sqref="H15"/>
    </sheetView>
  </sheetViews>
  <sheetFormatPr baseColWidth="10" defaultRowHeight="16" x14ac:dyDescent="0.2"/>
  <sheetData>
    <row r="1" spans="1:9" x14ac:dyDescent="0.2">
      <c r="A1" s="1" t="s">
        <v>6</v>
      </c>
      <c r="B1" s="1" t="s">
        <v>0</v>
      </c>
      <c r="C1" s="1" t="s">
        <v>1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27</v>
      </c>
    </row>
    <row r="2" spans="1:9" x14ac:dyDescent="0.2">
      <c r="A2">
        <v>2004</v>
      </c>
      <c r="B2" t="s">
        <v>4</v>
      </c>
      <c r="C2" t="s">
        <v>5</v>
      </c>
      <c r="D2">
        <v>193202</v>
      </c>
      <c r="F2">
        <v>7998</v>
      </c>
      <c r="G2" s="1"/>
      <c r="H2">
        <v>16183</v>
      </c>
      <c r="I2">
        <f t="shared" ref="I2:I14" si="0">SUM(D2:H2)/2080</f>
        <v>104.51105769230769</v>
      </c>
    </row>
    <row r="3" spans="1:9" x14ac:dyDescent="0.2">
      <c r="A3">
        <v>2004</v>
      </c>
      <c r="B3" t="s">
        <v>7</v>
      </c>
      <c r="C3" t="s">
        <v>8</v>
      </c>
      <c r="D3">
        <v>102174</v>
      </c>
      <c r="F3">
        <v>6527</v>
      </c>
      <c r="G3" s="1"/>
      <c r="H3">
        <v>6737</v>
      </c>
      <c r="I3">
        <f t="shared" si="0"/>
        <v>55.499038461538461</v>
      </c>
    </row>
    <row r="4" spans="1:9" x14ac:dyDescent="0.2">
      <c r="A4">
        <v>2004</v>
      </c>
      <c r="B4" t="s">
        <v>9</v>
      </c>
      <c r="C4" t="s">
        <v>10</v>
      </c>
      <c r="D4">
        <f>35198*3.5</f>
        <v>123193</v>
      </c>
      <c r="F4">
        <v>4446</v>
      </c>
      <c r="G4" s="1"/>
      <c r="H4">
        <v>1649</v>
      </c>
      <c r="I4">
        <f t="shared" si="0"/>
        <v>62.157692307692308</v>
      </c>
    </row>
    <row r="5" spans="1:9" x14ac:dyDescent="0.2">
      <c r="A5">
        <v>2005</v>
      </c>
      <c r="B5" t="s">
        <v>4</v>
      </c>
      <c r="C5" t="s">
        <v>11</v>
      </c>
      <c r="D5">
        <v>242850</v>
      </c>
      <c r="F5">
        <v>8033</v>
      </c>
      <c r="G5" s="1"/>
      <c r="H5">
        <v>6687</v>
      </c>
      <c r="I5">
        <f t="shared" si="0"/>
        <v>123.83173076923077</v>
      </c>
    </row>
    <row r="6" spans="1:9" x14ac:dyDescent="0.2">
      <c r="A6">
        <v>2005</v>
      </c>
      <c r="B6" t="s">
        <v>7</v>
      </c>
      <c r="C6" t="s">
        <v>8</v>
      </c>
      <c r="D6">
        <v>99803</v>
      </c>
      <c r="F6">
        <v>6546</v>
      </c>
      <c r="G6" s="1"/>
      <c r="H6">
        <v>6937</v>
      </c>
      <c r="I6">
        <f t="shared" si="0"/>
        <v>54.464423076923076</v>
      </c>
    </row>
    <row r="7" spans="1:9" x14ac:dyDescent="0.2">
      <c r="A7">
        <v>2005</v>
      </c>
      <c r="B7" t="s">
        <v>9</v>
      </c>
      <c r="C7" t="s">
        <v>10</v>
      </c>
      <c r="D7">
        <v>133210</v>
      </c>
      <c r="F7">
        <v>4433</v>
      </c>
      <c r="G7" s="1"/>
      <c r="H7">
        <v>3005</v>
      </c>
      <c r="I7">
        <f t="shared" si="0"/>
        <v>67.619230769230768</v>
      </c>
    </row>
    <row r="8" spans="1:9" x14ac:dyDescent="0.2">
      <c r="A8">
        <v>2006</v>
      </c>
      <c r="B8" t="s">
        <v>4</v>
      </c>
      <c r="C8" t="s">
        <v>11</v>
      </c>
      <c r="D8">
        <v>273100</v>
      </c>
      <c r="F8">
        <v>8050</v>
      </c>
      <c r="G8" s="1"/>
      <c r="H8">
        <v>6996</v>
      </c>
      <c r="I8">
        <f t="shared" si="0"/>
        <v>138.53173076923076</v>
      </c>
    </row>
    <row r="9" spans="1:9" x14ac:dyDescent="0.2">
      <c r="A9">
        <v>2006</v>
      </c>
      <c r="B9" t="s">
        <v>7</v>
      </c>
      <c r="C9" t="s">
        <v>8</v>
      </c>
      <c r="D9">
        <v>104913</v>
      </c>
      <c r="F9">
        <v>6850</v>
      </c>
      <c r="G9" s="1"/>
      <c r="H9">
        <v>7481</v>
      </c>
      <c r="I9">
        <f t="shared" si="0"/>
        <v>57.32884615384615</v>
      </c>
    </row>
    <row r="10" spans="1:9" x14ac:dyDescent="0.2">
      <c r="A10">
        <v>2006</v>
      </c>
      <c r="B10" t="s">
        <v>9</v>
      </c>
      <c r="C10" t="s">
        <v>10</v>
      </c>
      <c r="D10">
        <v>151191</v>
      </c>
      <c r="F10">
        <v>4450</v>
      </c>
      <c r="G10" s="1"/>
      <c r="H10">
        <v>8432</v>
      </c>
      <c r="I10">
        <f t="shared" si="0"/>
        <v>78.881249999999994</v>
      </c>
    </row>
    <row r="11" spans="1:9" x14ac:dyDescent="0.2">
      <c r="A11">
        <v>2007</v>
      </c>
      <c r="B11" t="s">
        <v>4</v>
      </c>
      <c r="C11" t="s">
        <v>11</v>
      </c>
      <c r="D11">
        <v>309000</v>
      </c>
      <c r="F11">
        <v>8050</v>
      </c>
      <c r="G11" s="1"/>
      <c r="H11">
        <v>7140</v>
      </c>
      <c r="I11">
        <f t="shared" si="0"/>
        <v>155.86057692307693</v>
      </c>
    </row>
    <row r="12" spans="1:9" x14ac:dyDescent="0.2">
      <c r="A12">
        <v>2007</v>
      </c>
      <c r="B12" t="s">
        <v>7</v>
      </c>
      <c r="C12" t="s">
        <v>8</v>
      </c>
      <c r="D12">
        <v>114273</v>
      </c>
      <c r="F12">
        <v>6891</v>
      </c>
      <c r="G12" s="1"/>
      <c r="H12">
        <v>7840</v>
      </c>
      <c r="I12">
        <f t="shared" si="0"/>
        <v>62.021153846153844</v>
      </c>
    </row>
    <row r="13" spans="1:9" x14ac:dyDescent="0.2">
      <c r="A13">
        <v>2007</v>
      </c>
      <c r="B13" t="s">
        <v>9</v>
      </c>
      <c r="C13" t="s">
        <v>10</v>
      </c>
      <c r="D13">
        <v>162340</v>
      </c>
      <c r="F13">
        <v>4450</v>
      </c>
      <c r="G13" s="1"/>
      <c r="H13">
        <v>7076</v>
      </c>
      <c r="I13">
        <f t="shared" si="0"/>
        <v>83.589423076923083</v>
      </c>
    </row>
    <row r="14" spans="1:9" x14ac:dyDescent="0.2">
      <c r="A14">
        <v>2007</v>
      </c>
      <c r="B14" t="s">
        <v>12</v>
      </c>
      <c r="C14" t="s">
        <v>13</v>
      </c>
      <c r="D14">
        <f>2*64867</f>
        <v>129734</v>
      </c>
      <c r="F14">
        <f>2*2893</f>
        <v>5786</v>
      </c>
      <c r="G14" s="1"/>
      <c r="H14">
        <f>2*2018</f>
        <v>4036</v>
      </c>
      <c r="I14">
        <f t="shared" si="0"/>
        <v>67.094230769230762</v>
      </c>
    </row>
    <row r="15" spans="1:9" x14ac:dyDescent="0.2">
      <c r="A15" s="1">
        <v>2008</v>
      </c>
      <c r="B15" s="1" t="s">
        <v>4</v>
      </c>
      <c r="C15" s="1" t="s">
        <v>11</v>
      </c>
      <c r="D15" s="1">
        <v>262000</v>
      </c>
      <c r="E15" s="1">
        <v>102640</v>
      </c>
      <c r="F15" s="1">
        <v>7200</v>
      </c>
      <c r="G15" s="1">
        <v>20700</v>
      </c>
      <c r="H15" s="1">
        <v>2454</v>
      </c>
      <c r="I15">
        <f>SUM(D15:H15)/2080</f>
        <v>189.90096153846153</v>
      </c>
    </row>
    <row r="16" spans="1:9" x14ac:dyDescent="0.2">
      <c r="A16" s="1">
        <v>2008</v>
      </c>
      <c r="B16" s="1" t="s">
        <v>12</v>
      </c>
      <c r="C16" s="1" t="s">
        <v>13</v>
      </c>
      <c r="D16" s="1">
        <v>137056</v>
      </c>
      <c r="E16" s="1">
        <v>18428</v>
      </c>
      <c r="F16" s="1">
        <v>6000</v>
      </c>
      <c r="G16" s="1">
        <v>1114</v>
      </c>
      <c r="H16" s="1">
        <v>10808</v>
      </c>
      <c r="I16">
        <f t="shared" ref="I16:I47" si="1">SUM(D16:H16)/2080</f>
        <v>83.368269230769229</v>
      </c>
    </row>
    <row r="17" spans="1:9" x14ac:dyDescent="0.2">
      <c r="A17" s="1">
        <v>2008</v>
      </c>
      <c r="B17" s="1" t="s">
        <v>19</v>
      </c>
      <c r="C17" s="1" t="s">
        <v>10</v>
      </c>
      <c r="D17" s="1">
        <v>129954</v>
      </c>
      <c r="E17" s="1">
        <v>38162</v>
      </c>
      <c r="F17" s="1">
        <v>3600</v>
      </c>
      <c r="G17" s="1">
        <v>5118</v>
      </c>
      <c r="H17" s="1">
        <v>2944</v>
      </c>
      <c r="I17">
        <f t="shared" si="1"/>
        <v>86.431730769230768</v>
      </c>
    </row>
    <row r="18" spans="1:9" x14ac:dyDescent="0.2">
      <c r="A18" s="1">
        <v>2008</v>
      </c>
      <c r="B18" s="1" t="s">
        <v>20</v>
      </c>
      <c r="C18" s="1" t="s">
        <v>21</v>
      </c>
      <c r="D18" s="1">
        <v>121986</v>
      </c>
      <c r="E18" s="1">
        <v>44916</v>
      </c>
      <c r="F18" s="1">
        <v>0</v>
      </c>
      <c r="G18" s="1">
        <v>5188</v>
      </c>
      <c r="H18" s="1">
        <v>9853</v>
      </c>
      <c r="I18">
        <f t="shared" si="1"/>
        <v>87.472596153846155</v>
      </c>
    </row>
    <row r="19" spans="1:9" x14ac:dyDescent="0.2">
      <c r="A19" s="1">
        <v>2009</v>
      </c>
      <c r="B19" s="1" t="s">
        <v>4</v>
      </c>
      <c r="C19" s="1" t="s">
        <v>11</v>
      </c>
      <c r="D19" s="1">
        <v>270442</v>
      </c>
      <c r="E19" s="1">
        <v>102750</v>
      </c>
      <c r="F19" s="1">
        <v>0</v>
      </c>
      <c r="G19" s="1">
        <v>29400</v>
      </c>
      <c r="H19" s="1">
        <v>8261</v>
      </c>
      <c r="I19">
        <f t="shared" si="1"/>
        <v>197.52548076923077</v>
      </c>
    </row>
    <row r="20" spans="1:9" x14ac:dyDescent="0.2">
      <c r="A20" s="1">
        <v>2009</v>
      </c>
      <c r="B20" s="1" t="s">
        <v>12</v>
      </c>
      <c r="C20" s="1" t="s">
        <v>13</v>
      </c>
      <c r="D20" s="1">
        <v>140956</v>
      </c>
      <c r="E20" s="1">
        <v>37170</v>
      </c>
      <c r="F20" s="1">
        <v>0</v>
      </c>
      <c r="G20" s="1">
        <v>11054</v>
      </c>
      <c r="H20" s="1">
        <v>11206</v>
      </c>
      <c r="I20">
        <f t="shared" si="1"/>
        <v>96.339423076923083</v>
      </c>
    </row>
    <row r="21" spans="1:9" x14ac:dyDescent="0.2">
      <c r="A21" s="1">
        <v>2009</v>
      </c>
      <c r="B21" s="1" t="s">
        <v>19</v>
      </c>
      <c r="C21" s="1" t="s">
        <v>10</v>
      </c>
      <c r="D21" s="1">
        <v>130733</v>
      </c>
      <c r="E21" s="1">
        <v>41097</v>
      </c>
      <c r="F21" s="1">
        <v>0</v>
      </c>
      <c r="G21" s="1">
        <v>10650</v>
      </c>
      <c r="H21" s="1">
        <v>4811</v>
      </c>
      <c r="I21">
        <f t="shared" si="1"/>
        <v>90.043750000000003</v>
      </c>
    </row>
    <row r="22" spans="1:9" x14ac:dyDescent="0.2">
      <c r="A22" s="1">
        <v>2009</v>
      </c>
      <c r="B22" s="1" t="s">
        <v>20</v>
      </c>
      <c r="C22" s="1" t="s">
        <v>21</v>
      </c>
      <c r="D22" s="1">
        <v>126347</v>
      </c>
      <c r="E22" s="1">
        <v>33318</v>
      </c>
      <c r="F22" s="1">
        <v>0</v>
      </c>
      <c r="G22" s="1">
        <v>8954</v>
      </c>
      <c r="H22" s="1">
        <v>4605</v>
      </c>
      <c r="I22">
        <f t="shared" si="1"/>
        <v>83.280769230769238</v>
      </c>
    </row>
    <row r="23" spans="1:9" x14ac:dyDescent="0.2">
      <c r="A23" s="1">
        <v>2009</v>
      </c>
      <c r="B23" s="1" t="s">
        <v>22</v>
      </c>
      <c r="C23" s="1" t="s">
        <v>23</v>
      </c>
      <c r="D23" s="1">
        <v>87445</v>
      </c>
      <c r="E23" s="1">
        <v>22432</v>
      </c>
      <c r="F23" s="1">
        <v>0</v>
      </c>
      <c r="G23" s="1">
        <v>6820</v>
      </c>
      <c r="H23" s="1">
        <v>10663</v>
      </c>
      <c r="I23">
        <f t="shared" si="1"/>
        <v>61.230769230769234</v>
      </c>
    </row>
    <row r="24" spans="1:9" x14ac:dyDescent="0.2">
      <c r="A24" s="1">
        <v>2010</v>
      </c>
      <c r="B24" s="1" t="s">
        <v>4</v>
      </c>
      <c r="C24" s="1" t="s">
        <v>11</v>
      </c>
      <c r="D24" s="1">
        <v>272600</v>
      </c>
      <c r="E24" s="1">
        <v>112750</v>
      </c>
      <c r="F24" s="1">
        <v>7200</v>
      </c>
      <c r="G24" s="1">
        <v>29400</v>
      </c>
      <c r="H24" s="1">
        <v>1855</v>
      </c>
      <c r="I24">
        <f t="shared" si="1"/>
        <v>203.75240384615384</v>
      </c>
    </row>
    <row r="25" spans="1:9" x14ac:dyDescent="0.2">
      <c r="A25" s="1">
        <v>2010</v>
      </c>
      <c r="B25" s="1" t="s">
        <v>12</v>
      </c>
      <c r="C25" s="1" t="s">
        <v>13</v>
      </c>
      <c r="D25" s="1">
        <v>140932</v>
      </c>
      <c r="E25" s="1">
        <v>38244</v>
      </c>
      <c r="F25" s="1">
        <v>6000</v>
      </c>
      <c r="G25" s="1">
        <v>11120</v>
      </c>
      <c r="H25" s="1">
        <v>6703</v>
      </c>
      <c r="I25">
        <f t="shared" si="1"/>
        <v>97.595673076923077</v>
      </c>
    </row>
    <row r="26" spans="1:9" x14ac:dyDescent="0.2">
      <c r="A26" s="1">
        <v>2010</v>
      </c>
      <c r="B26" s="1" t="s">
        <v>19</v>
      </c>
      <c r="C26" s="1" t="s">
        <v>10</v>
      </c>
      <c r="D26" s="1">
        <v>133917</v>
      </c>
      <c r="E26" s="1">
        <v>42289</v>
      </c>
      <c r="F26" s="1">
        <v>3600</v>
      </c>
      <c r="G26" s="1">
        <v>10722</v>
      </c>
      <c r="H26" s="1">
        <v>2031</v>
      </c>
      <c r="I26">
        <f t="shared" si="1"/>
        <v>92.576442307692304</v>
      </c>
    </row>
    <row r="27" spans="1:9" x14ac:dyDescent="0.2">
      <c r="A27" s="1">
        <v>2010</v>
      </c>
      <c r="B27" s="1" t="s">
        <v>20</v>
      </c>
      <c r="C27" s="1" t="s">
        <v>21</v>
      </c>
      <c r="D27" s="1">
        <v>126780</v>
      </c>
      <c r="E27" s="1">
        <v>34278</v>
      </c>
      <c r="F27" s="1">
        <v>0</v>
      </c>
      <c r="G27" s="1">
        <v>9967</v>
      </c>
      <c r="H27" s="1">
        <v>5039</v>
      </c>
      <c r="I27">
        <f t="shared" si="1"/>
        <v>84.646153846153851</v>
      </c>
    </row>
    <row r="28" spans="1:9" x14ac:dyDescent="0.2">
      <c r="A28" s="1">
        <v>2011</v>
      </c>
      <c r="B28" s="1" t="s">
        <v>4</v>
      </c>
      <c r="C28" s="1" t="s">
        <v>11</v>
      </c>
      <c r="D28" s="2">
        <v>285000</v>
      </c>
      <c r="E28" s="3">
        <v>112850</v>
      </c>
      <c r="F28" s="3">
        <v>4800</v>
      </c>
      <c r="G28" s="3">
        <v>29400</v>
      </c>
      <c r="H28" s="3">
        <v>1488</v>
      </c>
      <c r="I28">
        <f t="shared" si="1"/>
        <v>208.43173076923077</v>
      </c>
    </row>
    <row r="29" spans="1:9" x14ac:dyDescent="0.2">
      <c r="A29" s="1">
        <v>2011</v>
      </c>
      <c r="B29" s="1" t="s">
        <v>12</v>
      </c>
      <c r="C29" s="1" t="s">
        <v>13</v>
      </c>
      <c r="D29" s="2">
        <v>150829</v>
      </c>
      <c r="E29" s="3">
        <v>38288</v>
      </c>
      <c r="F29" s="3">
        <v>0</v>
      </c>
      <c r="G29" s="3">
        <v>11387</v>
      </c>
      <c r="H29" s="3">
        <v>6827</v>
      </c>
      <c r="I29">
        <f t="shared" si="1"/>
        <v>99.67836538461539</v>
      </c>
    </row>
    <row r="30" spans="1:9" x14ac:dyDescent="0.2">
      <c r="A30" s="1">
        <v>2011</v>
      </c>
      <c r="B30" s="1" t="s">
        <v>19</v>
      </c>
      <c r="C30" s="1" t="s">
        <v>10</v>
      </c>
      <c r="D30" s="2">
        <v>140510</v>
      </c>
      <c r="E30" s="3">
        <v>42330</v>
      </c>
      <c r="F30" s="3">
        <v>2600</v>
      </c>
      <c r="G30" s="3">
        <v>7064</v>
      </c>
      <c r="H30" s="3">
        <v>1488</v>
      </c>
      <c r="I30">
        <f t="shared" si="1"/>
        <v>93.265384615384619</v>
      </c>
    </row>
    <row r="31" spans="1:9" x14ac:dyDescent="0.2">
      <c r="A31" s="1">
        <v>2011</v>
      </c>
      <c r="B31" s="1" t="s">
        <v>20</v>
      </c>
      <c r="C31" s="1" t="s">
        <v>21</v>
      </c>
      <c r="D31" s="2">
        <v>129384</v>
      </c>
      <c r="E31" s="3">
        <v>34318</v>
      </c>
      <c r="F31" s="3">
        <v>0</v>
      </c>
      <c r="G31" s="3">
        <v>10207</v>
      </c>
      <c r="H31" s="3">
        <v>5408</v>
      </c>
      <c r="I31">
        <f t="shared" si="1"/>
        <v>86.210096153846152</v>
      </c>
    </row>
    <row r="32" spans="1:9" x14ac:dyDescent="0.2">
      <c r="A32" s="1">
        <v>2011</v>
      </c>
      <c r="B32" s="1" t="s">
        <v>24</v>
      </c>
      <c r="C32" s="1" t="s">
        <v>26</v>
      </c>
      <c r="D32" s="2">
        <v>121922</v>
      </c>
      <c r="E32" s="3">
        <v>32537</v>
      </c>
      <c r="F32" s="3">
        <v>0</v>
      </c>
      <c r="G32" s="3">
        <v>9677</v>
      </c>
      <c r="H32" s="3">
        <v>6635</v>
      </c>
      <c r="I32">
        <f t="shared" si="1"/>
        <v>82.101442307692309</v>
      </c>
    </row>
    <row r="33" spans="1:9" x14ac:dyDescent="0.2">
      <c r="A33" s="1">
        <v>2012</v>
      </c>
      <c r="B33" s="1" t="s">
        <v>4</v>
      </c>
      <c r="C33" s="1" t="s">
        <v>11</v>
      </c>
      <c r="D33" s="2">
        <v>300000</v>
      </c>
      <c r="E33" s="3">
        <v>146000</v>
      </c>
      <c r="F33" s="3">
        <v>4800</v>
      </c>
      <c r="G33" s="3">
        <v>30000</v>
      </c>
      <c r="H33" s="3">
        <v>1531</v>
      </c>
      <c r="I33">
        <f t="shared" si="1"/>
        <v>231.88990384615386</v>
      </c>
    </row>
    <row r="34" spans="1:9" x14ac:dyDescent="0.2">
      <c r="A34" s="1">
        <v>2012</v>
      </c>
      <c r="B34" s="1" t="s">
        <v>12</v>
      </c>
      <c r="C34" s="1" t="s">
        <v>13</v>
      </c>
      <c r="D34" s="2">
        <v>154504</v>
      </c>
      <c r="E34" s="3">
        <v>39437</v>
      </c>
      <c r="F34" s="3">
        <v>0</v>
      </c>
      <c r="G34" s="3">
        <v>11729</v>
      </c>
      <c r="H34" s="3">
        <v>6596</v>
      </c>
      <c r="I34">
        <f t="shared" si="1"/>
        <v>102.05096153846154</v>
      </c>
    </row>
    <row r="35" spans="1:9" x14ac:dyDescent="0.2">
      <c r="A35" s="1">
        <v>2012</v>
      </c>
      <c r="B35" s="1" t="s">
        <v>20</v>
      </c>
      <c r="C35" s="1" t="s">
        <v>21</v>
      </c>
      <c r="D35" s="2">
        <v>133255</v>
      </c>
      <c r="E35" s="3">
        <v>35348</v>
      </c>
      <c r="F35" s="3">
        <v>0</v>
      </c>
      <c r="G35" s="3">
        <v>10513</v>
      </c>
      <c r="H35" s="3">
        <v>5248</v>
      </c>
      <c r="I35">
        <f t="shared" si="1"/>
        <v>88.636538461538464</v>
      </c>
    </row>
    <row r="36" spans="1:9" x14ac:dyDescent="0.2">
      <c r="A36" s="1">
        <v>2012</v>
      </c>
      <c r="B36" s="1" t="s">
        <v>24</v>
      </c>
      <c r="C36" s="1" t="s">
        <v>26</v>
      </c>
      <c r="D36" s="2">
        <v>128296</v>
      </c>
      <c r="E36" s="3">
        <v>33514</v>
      </c>
      <c r="F36" s="3">
        <v>0</v>
      </c>
      <c r="G36" s="3">
        <v>9968</v>
      </c>
      <c r="H36" s="3">
        <v>5248</v>
      </c>
      <c r="I36">
        <f t="shared" si="1"/>
        <v>85.108653846153842</v>
      </c>
    </row>
    <row r="37" spans="1:9" x14ac:dyDescent="0.2">
      <c r="A37" s="1">
        <v>2012</v>
      </c>
      <c r="B37" s="1" t="s">
        <v>19</v>
      </c>
      <c r="C37" s="1" t="s">
        <v>10</v>
      </c>
      <c r="D37" s="2">
        <f>74867*2</f>
        <v>149734</v>
      </c>
      <c r="E37" s="3">
        <v>42153</v>
      </c>
      <c r="F37" s="3">
        <v>1550</v>
      </c>
      <c r="G37" s="3">
        <f>3511*2</f>
        <v>7022</v>
      </c>
      <c r="H37" s="3">
        <v>1531</v>
      </c>
      <c r="I37">
        <f t="shared" si="1"/>
        <v>97.11057692307692</v>
      </c>
    </row>
    <row r="38" spans="1:9" x14ac:dyDescent="0.2">
      <c r="A38" s="1">
        <v>2013</v>
      </c>
      <c r="B38" s="1" t="s">
        <v>4</v>
      </c>
      <c r="C38" s="1" t="s">
        <v>11</v>
      </c>
      <c r="D38" s="2">
        <v>309000</v>
      </c>
      <c r="E38" s="2">
        <v>153090</v>
      </c>
      <c r="F38" s="3">
        <v>2553</v>
      </c>
      <c r="G38" s="3">
        <v>30600</v>
      </c>
      <c r="H38" s="3">
        <v>1531</v>
      </c>
      <c r="I38">
        <f t="shared" si="1"/>
        <v>238.83365384615385</v>
      </c>
    </row>
    <row r="39" spans="1:9" x14ac:dyDescent="0.2">
      <c r="A39" s="1">
        <v>2013</v>
      </c>
      <c r="B39" s="1" t="s">
        <v>25</v>
      </c>
      <c r="C39" s="1" t="s">
        <v>10</v>
      </c>
      <c r="D39" s="2">
        <v>180000</v>
      </c>
      <c r="E39" s="3">
        <v>14028</v>
      </c>
      <c r="F39" s="3">
        <v>11959</v>
      </c>
      <c r="G39" s="3">
        <v>2808</v>
      </c>
      <c r="H39" s="3">
        <v>7840</v>
      </c>
      <c r="I39">
        <f t="shared" si="1"/>
        <v>104.15144230769231</v>
      </c>
    </row>
    <row r="40" spans="1:9" x14ac:dyDescent="0.2">
      <c r="A40" s="1">
        <v>2013</v>
      </c>
      <c r="B40" s="1" t="s">
        <v>12</v>
      </c>
      <c r="C40" s="1" t="s">
        <v>13</v>
      </c>
      <c r="D40" s="2">
        <v>160437</v>
      </c>
      <c r="E40" s="3">
        <v>40619</v>
      </c>
      <c r="F40" s="3">
        <v>0</v>
      </c>
      <c r="G40" s="3">
        <v>12081</v>
      </c>
      <c r="H40" s="3">
        <v>6444</v>
      </c>
      <c r="I40">
        <f t="shared" si="1"/>
        <v>105.56778846153846</v>
      </c>
    </row>
    <row r="41" spans="1:9" x14ac:dyDescent="0.2">
      <c r="A41" s="1">
        <v>2013</v>
      </c>
      <c r="B41" s="1" t="s">
        <v>20</v>
      </c>
      <c r="C41" s="1" t="s">
        <v>21</v>
      </c>
      <c r="D41" s="2">
        <v>137955</v>
      </c>
      <c r="E41" s="3">
        <v>37408</v>
      </c>
      <c r="F41" s="3">
        <v>0</v>
      </c>
      <c r="G41" s="3">
        <v>10888</v>
      </c>
      <c r="H41" s="3">
        <v>5143</v>
      </c>
      <c r="I41">
        <f t="shared" si="1"/>
        <v>92.016346153846158</v>
      </c>
    </row>
    <row r="42" spans="1:9" x14ac:dyDescent="0.2">
      <c r="A42" s="1">
        <v>2013</v>
      </c>
      <c r="B42" s="1" t="s">
        <v>24</v>
      </c>
      <c r="C42" s="1" t="s">
        <v>26</v>
      </c>
      <c r="D42" s="2">
        <v>130681</v>
      </c>
      <c r="E42" s="3">
        <v>34519</v>
      </c>
      <c r="F42" s="3">
        <v>0</v>
      </c>
      <c r="G42" s="3">
        <v>10267</v>
      </c>
      <c r="H42" s="3">
        <v>5143</v>
      </c>
      <c r="I42">
        <f t="shared" si="1"/>
        <v>86.831730769230774</v>
      </c>
    </row>
    <row r="43" spans="1:9" x14ac:dyDescent="0.2">
      <c r="A43" s="1">
        <v>2014</v>
      </c>
      <c r="B43" s="1" t="s">
        <v>4</v>
      </c>
      <c r="C43" s="1" t="s">
        <v>11</v>
      </c>
      <c r="D43" s="2">
        <v>320948</v>
      </c>
      <c r="E43" s="2">
        <v>157720</v>
      </c>
      <c r="F43" s="3">
        <v>0</v>
      </c>
      <c r="G43" s="2">
        <v>34500</v>
      </c>
      <c r="H43" s="2">
        <v>6883</v>
      </c>
      <c r="I43">
        <f t="shared" si="1"/>
        <v>250.02451923076924</v>
      </c>
    </row>
    <row r="44" spans="1:9" x14ac:dyDescent="0.2">
      <c r="A44" s="1">
        <v>2014</v>
      </c>
      <c r="B44" s="1" t="s">
        <v>25</v>
      </c>
      <c r="C44" s="1" t="s">
        <v>10</v>
      </c>
      <c r="D44" s="2">
        <v>180414</v>
      </c>
      <c r="E44" s="2">
        <v>46854</v>
      </c>
      <c r="F44" s="3">
        <v>0</v>
      </c>
      <c r="G44" s="2">
        <v>9867</v>
      </c>
      <c r="H44" s="2">
        <v>8435</v>
      </c>
      <c r="I44">
        <f t="shared" si="1"/>
        <v>118.0625</v>
      </c>
    </row>
    <row r="45" spans="1:9" x14ac:dyDescent="0.2">
      <c r="A45" s="1">
        <v>2014</v>
      </c>
      <c r="B45" s="1" t="s">
        <v>12</v>
      </c>
      <c r="C45" s="1" t="s">
        <v>13</v>
      </c>
      <c r="D45" s="2">
        <v>163299</v>
      </c>
      <c r="E45" s="2">
        <v>41838</v>
      </c>
      <c r="F45" s="3">
        <v>0</v>
      </c>
      <c r="G45" s="2">
        <v>12443</v>
      </c>
      <c r="H45" s="2">
        <v>6907</v>
      </c>
      <c r="I45">
        <f t="shared" si="1"/>
        <v>107.92644230769231</v>
      </c>
    </row>
    <row r="46" spans="1:9" x14ac:dyDescent="0.2">
      <c r="A46" s="1">
        <v>2014</v>
      </c>
      <c r="B46" s="1" t="s">
        <v>20</v>
      </c>
      <c r="C46" s="1" t="s">
        <v>21</v>
      </c>
      <c r="D46" s="2">
        <v>143488</v>
      </c>
      <c r="E46" s="2">
        <v>37500</v>
      </c>
      <c r="F46" s="3">
        <v>0</v>
      </c>
      <c r="G46" s="2">
        <v>11153</v>
      </c>
      <c r="H46" s="2">
        <v>3957</v>
      </c>
      <c r="I46">
        <f t="shared" si="1"/>
        <v>94.277884615384622</v>
      </c>
    </row>
    <row r="47" spans="1:9" x14ac:dyDescent="0.2">
      <c r="A47" s="1">
        <v>2014</v>
      </c>
      <c r="B47" s="1" t="s">
        <v>24</v>
      </c>
      <c r="C47" s="1" t="s">
        <v>26</v>
      </c>
      <c r="D47" s="2">
        <v>135042</v>
      </c>
      <c r="E47" s="2">
        <v>35555</v>
      </c>
      <c r="F47" s="3">
        <v>0</v>
      </c>
      <c r="G47" s="2">
        <v>10575</v>
      </c>
      <c r="H47" s="2">
        <v>5484</v>
      </c>
      <c r="I47">
        <f t="shared" si="1"/>
        <v>89.738461538461536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2017-02-19T20:10:16Z</dcterms:created>
  <dcterms:modified xsi:type="dcterms:W3CDTF">2017-02-19T22:20:08Z</dcterms:modified>
</cp:coreProperties>
</file>