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T:\My Drive\UDWR\P4P\FY24\UDWR-Creel-Analyses\data\"/>
    </mc:Choice>
  </mc:AlternateContent>
  <xr:revisionPtr revIDLastSave="0" documentId="13_ncr:1_{9438A2EA-EF37-48A9-A6EA-07EB3EFB420D}" xr6:coauthVersionLast="47" xr6:coauthVersionMax="47" xr10:uidLastSave="{00000000-0000-0000-0000-000000000000}"/>
  <bookViews>
    <workbookView xWindow="2685" yWindow="268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75" i="1" l="1"/>
  <c r="X75" i="1" s="1"/>
  <c r="AY26" i="1"/>
  <c r="AX26" i="1"/>
  <c r="AD26" i="1"/>
  <c r="X26" i="1" s="1"/>
  <c r="V26" i="1"/>
  <c r="Y26" i="1" s="1"/>
  <c r="AY2" i="1"/>
  <c r="AX2" i="1"/>
  <c r="AD168" i="1"/>
  <c r="X168" i="1" s="1"/>
  <c r="AD167" i="1"/>
  <c r="X167" i="1" s="1"/>
  <c r="AD166" i="1"/>
  <c r="X166" i="1" s="1"/>
  <c r="AD165" i="1"/>
  <c r="X165" i="1" s="1"/>
  <c r="AD164" i="1"/>
  <c r="X164" i="1" s="1"/>
  <c r="AD163" i="1"/>
  <c r="X163" i="1" s="1"/>
  <c r="AD162" i="1"/>
  <c r="X162" i="1" s="1"/>
  <c r="AD161" i="1"/>
  <c r="X161" i="1" s="1"/>
  <c r="AD160" i="1"/>
  <c r="X160" i="1" s="1"/>
  <c r="AD159" i="1"/>
  <c r="X159" i="1" s="1"/>
  <c r="AD158" i="1"/>
  <c r="X158" i="1" s="1"/>
  <c r="AD157" i="1"/>
  <c r="X157" i="1" s="1"/>
  <c r="AD156" i="1"/>
  <c r="X156" i="1" s="1"/>
  <c r="AD155" i="1"/>
  <c r="X155" i="1" s="1"/>
  <c r="AD154" i="1"/>
  <c r="X154" i="1" s="1"/>
  <c r="AD153" i="1"/>
  <c r="X153" i="1" s="1"/>
  <c r="AD152" i="1"/>
  <c r="X152" i="1" s="1"/>
  <c r="AD151" i="1"/>
  <c r="X151" i="1" s="1"/>
  <c r="AD150" i="1"/>
  <c r="X150" i="1" s="1"/>
  <c r="AD149" i="1"/>
  <c r="X149" i="1" s="1"/>
  <c r="AD148" i="1"/>
  <c r="X148" i="1" s="1"/>
  <c r="AD147" i="1"/>
  <c r="X147" i="1" s="1"/>
  <c r="AD146" i="1"/>
  <c r="X146" i="1" s="1"/>
  <c r="AD145" i="1"/>
  <c r="X145" i="1" s="1"/>
  <c r="AD144" i="1"/>
  <c r="X144" i="1" s="1"/>
  <c r="AD143" i="1"/>
  <c r="X143" i="1" s="1"/>
  <c r="AD142" i="1"/>
  <c r="X142" i="1" s="1"/>
  <c r="AD141" i="1"/>
  <c r="X141" i="1" s="1"/>
  <c r="AD140" i="1"/>
  <c r="X140" i="1" s="1"/>
  <c r="AD139" i="1"/>
  <c r="X139" i="1" s="1"/>
  <c r="AD138" i="1"/>
  <c r="X138" i="1" s="1"/>
  <c r="AD137" i="1"/>
  <c r="X137" i="1" s="1"/>
  <c r="AD136" i="1"/>
  <c r="X136" i="1" s="1"/>
  <c r="AD135" i="1"/>
  <c r="X135" i="1" s="1"/>
  <c r="AD134" i="1"/>
  <c r="X134" i="1" s="1"/>
  <c r="AD133" i="1"/>
  <c r="X133" i="1" s="1"/>
  <c r="AD132" i="1"/>
  <c r="X132" i="1" s="1"/>
  <c r="AD131" i="1"/>
  <c r="X131" i="1" s="1"/>
  <c r="AD130" i="1"/>
  <c r="X130" i="1" s="1"/>
  <c r="AD129" i="1"/>
  <c r="X129" i="1" s="1"/>
  <c r="AD128" i="1"/>
  <c r="X128" i="1" s="1"/>
  <c r="AD127" i="1"/>
  <c r="X127" i="1" s="1"/>
  <c r="AD126" i="1"/>
  <c r="X126" i="1" s="1"/>
  <c r="AD125" i="1"/>
  <c r="X125" i="1" s="1"/>
  <c r="AD122" i="1"/>
  <c r="X122" i="1" s="1"/>
  <c r="AD121" i="1"/>
  <c r="X121" i="1" s="1"/>
  <c r="AD119" i="1"/>
  <c r="X119" i="1" s="1"/>
  <c r="AD120" i="1"/>
  <c r="X120" i="1" s="1"/>
  <c r="AD123" i="1"/>
  <c r="X123" i="1" s="1"/>
  <c r="AD124" i="1"/>
  <c r="X124" i="1" s="1"/>
  <c r="AD118" i="1"/>
  <c r="X118" i="1" s="1"/>
  <c r="AD117" i="1"/>
  <c r="X117" i="1" s="1"/>
  <c r="AD116" i="1"/>
  <c r="X116" i="1" s="1"/>
  <c r="AD115" i="1"/>
  <c r="X115" i="1" s="1"/>
  <c r="AD114" i="1"/>
  <c r="X114" i="1" s="1"/>
  <c r="AD113" i="1"/>
  <c r="X113" i="1" s="1"/>
  <c r="AD112" i="1"/>
  <c r="X112" i="1" s="1"/>
  <c r="AD111" i="1"/>
  <c r="X111" i="1" s="1"/>
  <c r="AD110" i="1"/>
  <c r="X110" i="1" s="1"/>
  <c r="AD109" i="1"/>
  <c r="X109" i="1" s="1"/>
  <c r="AD108" i="1"/>
  <c r="X108" i="1" s="1"/>
  <c r="AD107" i="1"/>
  <c r="X107" i="1" s="1"/>
  <c r="AD106" i="1"/>
  <c r="X106" i="1" s="1"/>
  <c r="AD105" i="1"/>
  <c r="X105" i="1" s="1"/>
  <c r="AD104" i="1"/>
  <c r="X104" i="1" s="1"/>
  <c r="AD103" i="1"/>
  <c r="X103" i="1" s="1"/>
  <c r="AD102" i="1"/>
  <c r="X102" i="1" s="1"/>
  <c r="AD101" i="1"/>
  <c r="X101" i="1" s="1"/>
  <c r="AD100" i="1"/>
  <c r="X100" i="1" s="1"/>
  <c r="AD99" i="1"/>
  <c r="X99" i="1" s="1"/>
  <c r="AD98" i="1"/>
  <c r="X98" i="1" s="1"/>
  <c r="AD97" i="1"/>
  <c r="X97" i="1" s="1"/>
  <c r="AD96" i="1"/>
  <c r="X96" i="1" s="1"/>
  <c r="AD95" i="1"/>
  <c r="X95" i="1" s="1"/>
  <c r="AD94" i="1"/>
  <c r="X94" i="1" s="1"/>
  <c r="AD93" i="1"/>
  <c r="X93" i="1" s="1"/>
  <c r="AD92" i="1"/>
  <c r="X92" i="1" s="1"/>
  <c r="AD91" i="1"/>
  <c r="X91" i="1" s="1"/>
  <c r="AD90" i="1"/>
  <c r="X90" i="1" s="1"/>
  <c r="AD89" i="1"/>
  <c r="X89" i="1" s="1"/>
  <c r="AD88" i="1"/>
  <c r="X88" i="1" s="1"/>
  <c r="AD87" i="1"/>
  <c r="X87" i="1" s="1"/>
  <c r="AD86" i="1"/>
  <c r="X86" i="1" s="1"/>
  <c r="AD85" i="1"/>
  <c r="X85" i="1" s="1"/>
  <c r="AD84" i="1"/>
  <c r="X84" i="1" s="1"/>
  <c r="AD83" i="1"/>
  <c r="X83" i="1" s="1"/>
  <c r="AD82" i="1"/>
  <c r="X82" i="1" s="1"/>
  <c r="AD81" i="1"/>
  <c r="X81" i="1" s="1"/>
  <c r="AD80" i="1"/>
  <c r="X80" i="1" s="1"/>
  <c r="AD79" i="1"/>
  <c r="X79" i="1" s="1"/>
  <c r="AD78" i="1"/>
  <c r="X78" i="1" s="1"/>
  <c r="AD77" i="1"/>
  <c r="X77" i="1" s="1"/>
  <c r="AD76" i="1"/>
  <c r="X76" i="1" s="1"/>
  <c r="AD74" i="1"/>
  <c r="X74" i="1" s="1"/>
  <c r="AD73" i="1"/>
  <c r="X73" i="1" s="1"/>
  <c r="AD72" i="1"/>
  <c r="X72" i="1" s="1"/>
  <c r="AD71" i="1"/>
  <c r="X71" i="1" s="1"/>
  <c r="AD70" i="1"/>
  <c r="X70" i="1" s="1"/>
  <c r="AD69" i="1"/>
  <c r="X69" i="1" s="1"/>
  <c r="AD68" i="1"/>
  <c r="X68" i="1" s="1"/>
  <c r="AD67" i="1"/>
  <c r="X67" i="1" s="1"/>
  <c r="AD66" i="1"/>
  <c r="X66" i="1" s="1"/>
  <c r="AD65" i="1"/>
  <c r="X65" i="1" s="1"/>
  <c r="AD64" i="1"/>
  <c r="X64" i="1" s="1"/>
  <c r="AD63" i="1"/>
  <c r="X63" i="1" s="1"/>
  <c r="AD62" i="1"/>
  <c r="X62" i="1" s="1"/>
  <c r="AD61" i="1"/>
  <c r="X61" i="1" s="1"/>
  <c r="AD60" i="1"/>
  <c r="X60" i="1" s="1"/>
  <c r="AD59" i="1"/>
  <c r="X59" i="1" s="1"/>
  <c r="AD58" i="1"/>
  <c r="X58" i="1" s="1"/>
  <c r="AD57" i="1"/>
  <c r="X57" i="1" s="1"/>
  <c r="AD56" i="1"/>
  <c r="X56" i="1" s="1"/>
  <c r="AD55" i="1"/>
  <c r="X55" i="1" s="1"/>
  <c r="AD54" i="1"/>
  <c r="X54" i="1" s="1"/>
  <c r="AD53" i="1"/>
  <c r="X53" i="1" s="1"/>
  <c r="AD52" i="1"/>
  <c r="X52" i="1" s="1"/>
  <c r="AD51" i="1"/>
  <c r="X51" i="1" s="1"/>
  <c r="AD50" i="1"/>
  <c r="X50" i="1" s="1"/>
  <c r="AD49" i="1"/>
  <c r="X49" i="1" s="1"/>
  <c r="AD48" i="1"/>
  <c r="X48" i="1" s="1"/>
  <c r="AD47" i="1"/>
  <c r="X47" i="1" s="1"/>
  <c r="AD46" i="1"/>
  <c r="X46" i="1" s="1"/>
  <c r="AD45" i="1"/>
  <c r="X45" i="1" s="1"/>
  <c r="AD44" i="1"/>
  <c r="X44" i="1" s="1"/>
  <c r="AD43" i="1"/>
  <c r="X43" i="1" s="1"/>
  <c r="AD42" i="1"/>
  <c r="X42" i="1" s="1"/>
  <c r="AD41" i="1"/>
  <c r="X41" i="1" s="1"/>
  <c r="AD40" i="1"/>
  <c r="X40" i="1" s="1"/>
  <c r="AD39" i="1"/>
  <c r="X39" i="1" s="1"/>
  <c r="AD38" i="1"/>
  <c r="X38" i="1" s="1"/>
  <c r="AD37" i="1"/>
  <c r="X37" i="1" s="1"/>
  <c r="AD36" i="1"/>
  <c r="X36" i="1" s="1"/>
  <c r="AD35" i="1"/>
  <c r="X35" i="1" s="1"/>
  <c r="AD34" i="1"/>
  <c r="X34" i="1" s="1"/>
  <c r="AD33" i="1"/>
  <c r="X33" i="1" s="1"/>
  <c r="AD32" i="1"/>
  <c r="X32" i="1" s="1"/>
  <c r="AD31" i="1"/>
  <c r="X31" i="1" s="1"/>
  <c r="AD30" i="1"/>
  <c r="X30" i="1" s="1"/>
  <c r="AD29" i="1"/>
  <c r="X29" i="1" s="1"/>
  <c r="AD28" i="1"/>
  <c r="X28" i="1" s="1"/>
  <c r="AD27" i="1"/>
  <c r="X27" i="1" s="1"/>
  <c r="AD25" i="1"/>
  <c r="X25" i="1" s="1"/>
  <c r="AD24" i="1"/>
  <c r="X24" i="1" s="1"/>
  <c r="AD23" i="1"/>
  <c r="X23" i="1" s="1"/>
  <c r="AD22" i="1"/>
  <c r="X22" i="1" s="1"/>
  <c r="AD21" i="1"/>
  <c r="X21" i="1" s="1"/>
  <c r="AD20" i="1"/>
  <c r="X20" i="1" s="1"/>
  <c r="AD19" i="1"/>
  <c r="X19" i="1" s="1"/>
  <c r="AD18" i="1"/>
  <c r="X18" i="1" s="1"/>
  <c r="AD17" i="1"/>
  <c r="X17" i="1" s="1"/>
  <c r="AD16" i="1"/>
  <c r="X16" i="1" s="1"/>
  <c r="AD15" i="1"/>
  <c r="X15" i="1" s="1"/>
  <c r="AD14" i="1"/>
  <c r="X14" i="1" s="1"/>
  <c r="AD13" i="1"/>
  <c r="X13" i="1" s="1"/>
  <c r="AD12" i="1"/>
  <c r="X12" i="1" s="1"/>
  <c r="AD11" i="1"/>
  <c r="X11" i="1" s="1"/>
  <c r="AD10" i="1"/>
  <c r="X10" i="1" s="1"/>
  <c r="AD9" i="1"/>
  <c r="X9" i="1" s="1"/>
  <c r="AD8" i="1"/>
  <c r="X8" i="1" s="1"/>
  <c r="AD7" i="1"/>
  <c r="X7" i="1" s="1"/>
  <c r="AD6" i="1"/>
  <c r="X6" i="1" s="1"/>
  <c r="AD5" i="1"/>
  <c r="X5" i="1" s="1"/>
  <c r="AD4" i="1"/>
  <c r="X4" i="1" s="1"/>
  <c r="AD3" i="1"/>
  <c r="X3" i="1" s="1"/>
  <c r="AD2" i="1"/>
  <c r="X2" i="1" s="1"/>
  <c r="V94" i="1" l="1"/>
  <c r="Y94" i="1" s="1"/>
  <c r="AX94" i="1"/>
  <c r="AY94" i="1"/>
  <c r="V95" i="1"/>
  <c r="Y95" i="1" s="1"/>
  <c r="AX95" i="1"/>
  <c r="AY95" i="1"/>
  <c r="V96" i="1"/>
  <c r="Y96" i="1" s="1"/>
  <c r="AX96" i="1"/>
  <c r="AY96" i="1"/>
  <c r="AY22" i="1" l="1"/>
  <c r="AX22" i="1"/>
  <c r="AY32" i="1"/>
  <c r="AX32" i="1"/>
  <c r="AY31" i="1"/>
  <c r="AX31" i="1"/>
  <c r="AY30" i="1"/>
  <c r="AX30" i="1"/>
  <c r="AY29" i="1"/>
  <c r="AX29" i="1"/>
  <c r="AY28" i="1"/>
  <c r="AX28" i="1"/>
  <c r="AY27" i="1"/>
  <c r="AX27" i="1"/>
  <c r="AY25" i="1"/>
  <c r="AX25" i="1"/>
  <c r="AY24" i="1"/>
  <c r="AX24" i="1"/>
  <c r="AY23" i="1"/>
  <c r="AX23" i="1"/>
  <c r="AY21" i="1"/>
  <c r="AX21" i="1"/>
  <c r="AY20" i="1"/>
  <c r="AX20" i="1"/>
  <c r="AY19" i="1"/>
  <c r="AX19" i="1"/>
  <c r="AY18" i="1"/>
  <c r="AX18" i="1"/>
  <c r="AY17" i="1"/>
  <c r="AX17" i="1"/>
  <c r="AY16" i="1"/>
  <c r="AX16" i="1"/>
  <c r="AY15" i="1"/>
  <c r="AX15" i="1"/>
  <c r="AY14" i="1"/>
  <c r="AX14" i="1"/>
  <c r="AY13" i="1"/>
  <c r="AX13" i="1"/>
  <c r="V118" i="1" l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Y168" i="1" l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2" i="1"/>
  <c r="Y121" i="1"/>
  <c r="Y119" i="1"/>
  <c r="Y120" i="1"/>
  <c r="Y123" i="1"/>
  <c r="Y124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3" i="1"/>
  <c r="Y92" i="1"/>
  <c r="Y91" i="1"/>
  <c r="Y90" i="1"/>
  <c r="Y89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0" i="1"/>
  <c r="Y29" i="1"/>
  <c r="Y28" i="1"/>
  <c r="Y27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AY168" i="1"/>
  <c r="AX168" i="1"/>
  <c r="AY167" i="1"/>
  <c r="AX167" i="1"/>
  <c r="AY166" i="1"/>
  <c r="AX166" i="1"/>
  <c r="AY165" i="1"/>
  <c r="AX165" i="1"/>
  <c r="AY164" i="1"/>
  <c r="AX164" i="1"/>
  <c r="AY163" i="1"/>
  <c r="AX163" i="1"/>
  <c r="AY162" i="1"/>
  <c r="AX162" i="1"/>
  <c r="AY161" i="1"/>
  <c r="AX161" i="1"/>
  <c r="AY160" i="1"/>
  <c r="AX160" i="1"/>
  <c r="AY159" i="1"/>
  <c r="AX159" i="1"/>
  <c r="AY158" i="1"/>
  <c r="AX158" i="1"/>
  <c r="AY157" i="1"/>
  <c r="AX157" i="1"/>
  <c r="AY156" i="1"/>
  <c r="AX156" i="1"/>
  <c r="AY155" i="1"/>
  <c r="AX155" i="1"/>
  <c r="AY154" i="1"/>
  <c r="AX154" i="1"/>
  <c r="AY153" i="1"/>
  <c r="AX153" i="1"/>
  <c r="AY152" i="1"/>
  <c r="AX152" i="1"/>
  <c r="AY151" i="1"/>
  <c r="AX151" i="1"/>
  <c r="AY150" i="1"/>
  <c r="AX150" i="1"/>
  <c r="AY149" i="1"/>
  <c r="AX149" i="1"/>
  <c r="AY148" i="1"/>
  <c r="AX148" i="1"/>
  <c r="AY147" i="1"/>
  <c r="AX147" i="1"/>
  <c r="AY146" i="1"/>
  <c r="AX146" i="1"/>
  <c r="AX145" i="1"/>
  <c r="AY144" i="1"/>
  <c r="AX144" i="1"/>
  <c r="AY143" i="1"/>
  <c r="AX143" i="1"/>
  <c r="AY142" i="1"/>
  <c r="AX142" i="1"/>
  <c r="AX141" i="1"/>
  <c r="AY140" i="1"/>
  <c r="AX140" i="1"/>
  <c r="AX139" i="1"/>
  <c r="AY138" i="1"/>
  <c r="AX138" i="1"/>
  <c r="AY137" i="1"/>
  <c r="AX137" i="1"/>
  <c r="AY136" i="1"/>
  <c r="AX136" i="1"/>
  <c r="AY135" i="1"/>
  <c r="AX135" i="1"/>
  <c r="AY134" i="1"/>
  <c r="AX134" i="1"/>
  <c r="AY133" i="1"/>
  <c r="AX133" i="1"/>
  <c r="AY132" i="1"/>
  <c r="AX132" i="1"/>
  <c r="AY131" i="1"/>
  <c r="AX131" i="1"/>
  <c r="AY130" i="1"/>
  <c r="AX130" i="1"/>
  <c r="AY129" i="1"/>
  <c r="AX129" i="1"/>
  <c r="AX128" i="1"/>
  <c r="AY127" i="1"/>
  <c r="AX127" i="1"/>
  <c r="AX126" i="1"/>
  <c r="AY125" i="1"/>
  <c r="AX125" i="1"/>
  <c r="AY122" i="1"/>
  <c r="AX122" i="1"/>
  <c r="AY121" i="1"/>
  <c r="AX121" i="1"/>
  <c r="AX119" i="1"/>
  <c r="AY123" i="1"/>
  <c r="AX123" i="1"/>
  <c r="AY124" i="1"/>
  <c r="AY118" i="1"/>
  <c r="AX118" i="1"/>
  <c r="AY117" i="1"/>
  <c r="AX117" i="1"/>
  <c r="AY116" i="1"/>
  <c r="AX116" i="1"/>
  <c r="AY115" i="1"/>
  <c r="AX115" i="1"/>
  <c r="AY114" i="1"/>
  <c r="AX114" i="1"/>
  <c r="AY113" i="1"/>
  <c r="AX113" i="1"/>
  <c r="AY112" i="1"/>
  <c r="AY111" i="1"/>
  <c r="AX111" i="1"/>
  <c r="AY110" i="1"/>
  <c r="AX110" i="1"/>
  <c r="AY109" i="1"/>
  <c r="AX109" i="1"/>
  <c r="AY108" i="1"/>
  <c r="AX108" i="1"/>
  <c r="AY107" i="1"/>
  <c r="AX107" i="1"/>
  <c r="AY106" i="1"/>
  <c r="AX106" i="1"/>
  <c r="AY105" i="1"/>
  <c r="AX105" i="1"/>
  <c r="AX93" i="1"/>
  <c r="AY104" i="1"/>
  <c r="AX104" i="1"/>
  <c r="AY103" i="1"/>
  <c r="AX103" i="1"/>
  <c r="AY102" i="1"/>
  <c r="AX102" i="1"/>
  <c r="AY101" i="1"/>
  <c r="AX101" i="1"/>
  <c r="AY100" i="1"/>
  <c r="AX100" i="1"/>
  <c r="AY99" i="1"/>
  <c r="AX99" i="1"/>
  <c r="AY98" i="1"/>
  <c r="AX98" i="1"/>
  <c r="AY97" i="1"/>
  <c r="AX97" i="1"/>
  <c r="AY93" i="1"/>
  <c r="AY92" i="1"/>
  <c r="AX92" i="1"/>
  <c r="AY91" i="1"/>
  <c r="AX91" i="1"/>
  <c r="AY90" i="1"/>
  <c r="AX90" i="1"/>
  <c r="AY89" i="1"/>
  <c r="AX89" i="1"/>
  <c r="AY88" i="1"/>
  <c r="AX88" i="1"/>
  <c r="AY87" i="1"/>
  <c r="AX87" i="1"/>
  <c r="AY86" i="1"/>
  <c r="AX86" i="1"/>
  <c r="AY85" i="1"/>
  <c r="AX85" i="1"/>
  <c r="AY84" i="1"/>
  <c r="AX84" i="1"/>
  <c r="AY83" i="1"/>
  <c r="AX83" i="1"/>
  <c r="AY82" i="1"/>
  <c r="AX82" i="1"/>
  <c r="AY81" i="1"/>
  <c r="AX81" i="1"/>
  <c r="AY80" i="1"/>
  <c r="AX80" i="1"/>
  <c r="AY79" i="1"/>
  <c r="AX79" i="1"/>
  <c r="AY78" i="1"/>
  <c r="AX78" i="1"/>
  <c r="AY77" i="1"/>
  <c r="AX77" i="1"/>
  <c r="AY76" i="1"/>
  <c r="AX76" i="1"/>
  <c r="AY75" i="1"/>
  <c r="AY74" i="1"/>
  <c r="AX74" i="1"/>
  <c r="AY73" i="1"/>
  <c r="AY72" i="1"/>
  <c r="AX72" i="1"/>
  <c r="AY71" i="1"/>
  <c r="AX71" i="1"/>
  <c r="AY70" i="1"/>
  <c r="AX70" i="1"/>
  <c r="AY69" i="1"/>
  <c r="AX69" i="1"/>
  <c r="AY68" i="1"/>
  <c r="AX68" i="1"/>
  <c r="AY67" i="1"/>
  <c r="AX67" i="1"/>
  <c r="AY66" i="1"/>
  <c r="AX66" i="1"/>
  <c r="AY65" i="1"/>
  <c r="AX65" i="1"/>
  <c r="AY64" i="1"/>
  <c r="AX64" i="1"/>
  <c r="AY63" i="1"/>
  <c r="AX63" i="1"/>
  <c r="AY62" i="1"/>
  <c r="AX62" i="1"/>
  <c r="AY61" i="1"/>
  <c r="AX61" i="1"/>
  <c r="AY60" i="1"/>
  <c r="AX60" i="1"/>
  <c r="AY59" i="1"/>
  <c r="AX59" i="1"/>
  <c r="AY58" i="1"/>
  <c r="AX58" i="1"/>
  <c r="AY57" i="1"/>
  <c r="AX57" i="1"/>
  <c r="AY56" i="1"/>
  <c r="AX56" i="1"/>
  <c r="AY55" i="1"/>
  <c r="AX55" i="1"/>
  <c r="AY54" i="1"/>
  <c r="AX54" i="1"/>
  <c r="AY53" i="1"/>
  <c r="AX53" i="1"/>
  <c r="AY52" i="1"/>
  <c r="AX52" i="1"/>
  <c r="AY51" i="1"/>
  <c r="AX51" i="1"/>
  <c r="AY50" i="1"/>
  <c r="AX50" i="1"/>
  <c r="AY49" i="1"/>
  <c r="AX49" i="1"/>
  <c r="AY48" i="1"/>
  <c r="AX48" i="1"/>
  <c r="AY47" i="1"/>
  <c r="AX47" i="1"/>
  <c r="AY46" i="1"/>
  <c r="AX46" i="1"/>
  <c r="AY45" i="1"/>
  <c r="AX45" i="1"/>
  <c r="AY44" i="1"/>
  <c r="AX44" i="1"/>
  <c r="AY43" i="1"/>
  <c r="AX43" i="1"/>
  <c r="AY42" i="1"/>
  <c r="AX42" i="1"/>
  <c r="AY41" i="1"/>
  <c r="AX41" i="1"/>
  <c r="AY40" i="1"/>
  <c r="AX40" i="1"/>
  <c r="AY39" i="1"/>
  <c r="AX39" i="1"/>
  <c r="AY38" i="1"/>
  <c r="AX38" i="1"/>
  <c r="AY37" i="1"/>
  <c r="AX37" i="1"/>
  <c r="AY36" i="1"/>
  <c r="AX36" i="1"/>
  <c r="AY35" i="1"/>
  <c r="AX35" i="1"/>
  <c r="AY34" i="1"/>
  <c r="AX34" i="1"/>
  <c r="AY33" i="1"/>
  <c r="AX33" i="1"/>
  <c r="AY12" i="1"/>
  <c r="AX12" i="1"/>
  <c r="AY11" i="1"/>
  <c r="AX11" i="1"/>
  <c r="AY10" i="1"/>
  <c r="AX10" i="1"/>
  <c r="AY9" i="1"/>
  <c r="AX9" i="1"/>
  <c r="AY8" i="1"/>
  <c r="AX8" i="1"/>
  <c r="AY7" i="1"/>
  <c r="AX7" i="1"/>
  <c r="AY6" i="1"/>
  <c r="AX6" i="1"/>
  <c r="AY5" i="1"/>
  <c r="AX5" i="1"/>
  <c r="AY4" i="1"/>
  <c r="AX4" i="1"/>
  <c r="AY3" i="1"/>
  <c r="AX3" i="1"/>
  <c r="Y88" i="1"/>
  <c r="Y48" i="1"/>
  <c r="Y32" i="1"/>
  <c r="Y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garnbirchell</author>
  </authors>
  <commentList>
    <comment ref="W16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garnbirchell:</t>
        </r>
        <r>
          <rPr>
            <sz val="9"/>
            <color indexed="81"/>
            <rFont val="Tahoma"/>
            <charset val="1"/>
          </rPr>
          <t xml:space="preserve">
No end time on data sheet so used an average fishing time for July.  All highlighted orange.</t>
        </r>
      </text>
    </comment>
    <comment ref="W55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garnbirchell:</t>
        </r>
        <r>
          <rPr>
            <sz val="9"/>
            <color indexed="81"/>
            <rFont val="Tahoma"/>
            <charset val="1"/>
          </rPr>
          <t xml:space="preserve">
No end time on data sheet so used an average fishing time for August.  All highlighted orange.</t>
        </r>
      </text>
    </comment>
  </commentList>
</comments>
</file>

<file path=xl/sharedStrings.xml><?xml version="1.0" encoding="utf-8"?>
<sst xmlns="http://schemas.openxmlformats.org/spreadsheetml/2006/main" count="1934" uniqueCount="154">
  <si>
    <t>Q2</t>
  </si>
  <si>
    <t>UT</t>
  </si>
  <si>
    <t>Sunny</t>
  </si>
  <si>
    <t>S</t>
  </si>
  <si>
    <t>Bait</t>
  </si>
  <si>
    <t>C</t>
  </si>
  <si>
    <t>CO</t>
  </si>
  <si>
    <t>I</t>
  </si>
  <si>
    <t>ANY</t>
  </si>
  <si>
    <t>Fly</t>
  </si>
  <si>
    <t>B</t>
  </si>
  <si>
    <t>Lure</t>
  </si>
  <si>
    <t>Bait/Troll</t>
  </si>
  <si>
    <t>A</t>
  </si>
  <si>
    <t>F</t>
  </si>
  <si>
    <t>Y</t>
  </si>
  <si>
    <t>N</t>
  </si>
  <si>
    <t>A,B</t>
  </si>
  <si>
    <t>Q3b</t>
  </si>
  <si>
    <t>A,C</t>
  </si>
  <si>
    <t>E</t>
  </si>
  <si>
    <t>B,F</t>
  </si>
  <si>
    <t>D</t>
  </si>
  <si>
    <t>A,D</t>
  </si>
  <si>
    <t>C,D</t>
  </si>
  <si>
    <t>Q1</t>
  </si>
  <si>
    <t>Q3a</t>
  </si>
  <si>
    <t>comments</t>
  </si>
  <si>
    <t>A,B,C,D</t>
  </si>
  <si>
    <t>Troll</t>
  </si>
  <si>
    <t>Bait/Lure</t>
  </si>
  <si>
    <t>A,E</t>
  </si>
  <si>
    <t>Q4</t>
  </si>
  <si>
    <t>Q5</t>
  </si>
  <si>
    <t>Lenz/Majiaska</t>
  </si>
  <si>
    <t>Moon Lake</t>
  </si>
  <si>
    <t>P.Cloudy/Wind</t>
  </si>
  <si>
    <t>Sunny/Wind</t>
  </si>
  <si>
    <t>Lenz/Davis</t>
  </si>
  <si>
    <t>Cloudy/High Winds</t>
  </si>
  <si>
    <t>Majiaska/Karr</t>
  </si>
  <si>
    <t>Lenz</t>
  </si>
  <si>
    <t>Sunny/P.Cloudy</t>
  </si>
  <si>
    <t>Troll/Lure</t>
  </si>
  <si>
    <t>Fly/Lure</t>
  </si>
  <si>
    <t>Needs a boad ramp</t>
  </si>
  <si>
    <t>Hendricks</t>
  </si>
  <si>
    <t>El Paso</t>
  </si>
  <si>
    <t>Cloudy/Wind</t>
  </si>
  <si>
    <t>18/29</t>
  </si>
  <si>
    <t>Bait/Fly/Lure</t>
  </si>
  <si>
    <t>Boren/Gehring</t>
  </si>
  <si>
    <t>Bait/Fly</t>
  </si>
  <si>
    <t>Wants bigger fish</t>
  </si>
  <si>
    <t>Gehring/Wiese</t>
  </si>
  <si>
    <t>Sunny/P.Cloudy/Wind</t>
  </si>
  <si>
    <t>More Fish, Bigger fish</t>
  </si>
  <si>
    <t>Likes the view</t>
  </si>
  <si>
    <t>Good view</t>
  </si>
  <si>
    <t>Good hospitality</t>
  </si>
  <si>
    <t>Good environment</t>
  </si>
  <si>
    <t>View</t>
  </si>
  <si>
    <t>A,B,C,D,E</t>
  </si>
  <si>
    <t>Likes clean campground</t>
  </si>
  <si>
    <t>Nice view</t>
  </si>
  <si>
    <t>Loves location, view</t>
  </si>
  <si>
    <t>Gehring</t>
  </si>
  <si>
    <t>Cloudy/Rain/Wind</t>
  </si>
  <si>
    <t>OR</t>
  </si>
  <si>
    <t>Facilities are well kept</t>
  </si>
  <si>
    <t>Loves the view</t>
  </si>
  <si>
    <t>Gehring/Farmer</t>
  </si>
  <si>
    <t>Clean and quiet</t>
  </si>
  <si>
    <t>More water</t>
  </si>
  <si>
    <t>Love the lake</t>
  </si>
  <si>
    <t>More fish</t>
  </si>
  <si>
    <t>More fish, bigger fish</t>
  </si>
  <si>
    <t>Well treated</t>
  </si>
  <si>
    <t>Birchell/Lenz</t>
  </si>
  <si>
    <t>WY</t>
  </si>
  <si>
    <t>Gehring/wiese</t>
  </si>
  <si>
    <t>WA</t>
  </si>
  <si>
    <t>Cloudy/Rain/Snow/Wind</t>
  </si>
  <si>
    <t>N/A</t>
  </si>
  <si>
    <t>Lenz/Wiese</t>
  </si>
  <si>
    <t>Cloudy/Snow</t>
  </si>
  <si>
    <t>Hendrick</t>
  </si>
  <si>
    <t>WILLIAMS</t>
  </si>
  <si>
    <t>Snow, Cloudy, Windy</t>
  </si>
  <si>
    <t>P. Cloudy</t>
  </si>
  <si>
    <t>Lure, Fly</t>
  </si>
  <si>
    <t>NO</t>
  </si>
  <si>
    <t>P. Cloudy, Windy</t>
  </si>
  <si>
    <t>Fort Collins</t>
  </si>
  <si>
    <t>Rain, Snow, P. Cloudy</t>
  </si>
  <si>
    <t>Rain, Snow, Cloudy</t>
  </si>
  <si>
    <t>Rain, P. Cloudy</t>
  </si>
  <si>
    <t>Cloudy, Rain</t>
  </si>
  <si>
    <t>Bait, Lure</t>
  </si>
  <si>
    <t>Lure, Bait</t>
  </si>
  <si>
    <t>_14</t>
  </si>
  <si>
    <t>_14_30</t>
  </si>
  <si>
    <t>_30_60</t>
  </si>
  <si>
    <t>_60</t>
  </si>
  <si>
    <t>dow</t>
  </si>
  <si>
    <t>wd</t>
  </si>
  <si>
    <t>we</t>
  </si>
  <si>
    <t>clerk</t>
  </si>
  <si>
    <t>water_id</t>
  </si>
  <si>
    <t>year</t>
  </si>
  <si>
    <t>month</t>
  </si>
  <si>
    <t>day</t>
  </si>
  <si>
    <t>resid</t>
  </si>
  <si>
    <t>state</t>
  </si>
  <si>
    <t>county</t>
  </si>
  <si>
    <t>weather</t>
  </si>
  <si>
    <t>obs_number</t>
  </si>
  <si>
    <t>method</t>
  </si>
  <si>
    <t>gear</t>
  </si>
  <si>
    <t>gender_m</t>
  </si>
  <si>
    <t>gender_f</t>
  </si>
  <si>
    <t>complete</t>
  </si>
  <si>
    <t>num_ind</t>
  </si>
  <si>
    <t>ind_hrs</t>
  </si>
  <si>
    <t>hrs</t>
  </si>
  <si>
    <t>effort</t>
  </si>
  <si>
    <t>start_date</t>
  </si>
  <si>
    <t>time_start</t>
  </si>
  <si>
    <t>end_date</t>
  </si>
  <si>
    <t>time_end</t>
  </si>
  <si>
    <t>days</t>
  </si>
  <si>
    <t>caught</t>
  </si>
  <si>
    <t>c_rbt</t>
  </si>
  <si>
    <t>r_rbt</t>
  </si>
  <si>
    <t>h_rbt</t>
  </si>
  <si>
    <t>c_tg</t>
  </si>
  <si>
    <t>r_tg</t>
  </si>
  <si>
    <t>h_tg</t>
  </si>
  <si>
    <t>c_splake</t>
  </si>
  <si>
    <t>r_splake</t>
  </si>
  <si>
    <t>h_splake</t>
  </si>
  <si>
    <t>c_bk</t>
  </si>
  <si>
    <t>r_bk</t>
  </si>
  <si>
    <t>h_bk</t>
  </si>
  <si>
    <t>c_crct</t>
  </si>
  <si>
    <t>r_crct</t>
  </si>
  <si>
    <t>h_crct</t>
  </si>
  <si>
    <t>c_kok</t>
  </si>
  <si>
    <t>r_kok</t>
  </si>
  <si>
    <t>h_kok</t>
  </si>
  <si>
    <t>catch</t>
  </si>
  <si>
    <t>harvest</t>
  </si>
  <si>
    <t>tod</t>
  </si>
  <si>
    <t>ampm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</si>
</sst>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4" fontId="0" fillId="2" borderId="0" xfId="0" applyNumberFormat="1" applyFill="1"/>
    <xf numFmtId="20" fontId="0" fillId="2" borderId="0" xfId="0" applyNumberFormat="1" applyFill="1"/>
    <xf numFmtId="0" fontId="0" fillId="4" borderId="0" xfId="0" applyFill="1"/>
    <xf numFmtId="0" fontId="0" fillId="5" borderId="0" xfId="0" applyFill="1"/>
    <xf numFmtId="14" fontId="0" fillId="5" borderId="0" xfId="0" applyNumberFormat="1" applyFill="1"/>
    <xf numFmtId="20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68"/>
  <sheetViews>
    <sheetView tabSelected="1" zoomScaleNormal="100" workbookViewId="0">
      <pane ySplit="1" topLeftCell="A86" activePane="bottomLeft" state="frozen"/>
      <selection pane="bottomLeft" activeCell="F95" sqref="F95"/>
    </sheetView>
  </sheetViews>
  <sheetFormatPr defaultRowHeight="15" x14ac:dyDescent="0.25"/>
  <cols>
    <col min="1" max="1" width="14.85546875" customWidth="1"/>
    <col min="2" max="2" width="13.28515625" bestFit="1" customWidth="1"/>
    <col min="8" max="8" width="17" bestFit="1" customWidth="1"/>
    <col min="11" max="11" width="24.140625" bestFit="1" customWidth="1"/>
    <col min="12" max="12" width="12.7109375" bestFit="1" customWidth="1"/>
    <col min="13" max="13" width="9.140625" customWidth="1"/>
    <col min="14" max="20" width="11.140625" customWidth="1"/>
    <col min="21" max="21" width="9.7109375" customWidth="1"/>
    <col min="22" max="25" width="9.140625" style="1" customWidth="1"/>
    <col min="26" max="26" width="10.85546875" style="1" customWidth="1"/>
    <col min="27" max="27" width="10.7109375" style="1" customWidth="1"/>
    <col min="28" max="28" width="10.5703125" style="1" customWidth="1"/>
    <col min="29" max="29" width="9.140625" style="1" customWidth="1"/>
    <col min="30" max="30" width="14.140625" style="1" customWidth="1"/>
    <col min="31" max="31" width="9.140625" style="3" customWidth="1"/>
    <col min="32" max="49" width="9.140625" style="3"/>
    <col min="50" max="51" width="9.140625" style="1"/>
    <col min="54" max="54" width="10.7109375" bestFit="1" customWidth="1"/>
    <col min="56" max="56" width="10" customWidth="1"/>
    <col min="58" max="58" width="44.28515625" customWidth="1"/>
  </cols>
  <sheetData>
    <row r="1" spans="1:58" x14ac:dyDescent="0.25">
      <c r="A1" t="s">
        <v>107</v>
      </c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  <c r="I1" t="s">
        <v>104</v>
      </c>
      <c r="J1" t="s">
        <v>152</v>
      </c>
      <c r="K1" t="s">
        <v>115</v>
      </c>
      <c r="L1" t="s">
        <v>116</v>
      </c>
      <c r="M1" t="s">
        <v>117</v>
      </c>
      <c r="N1" t="s">
        <v>118</v>
      </c>
      <c r="O1" t="s">
        <v>100</v>
      </c>
      <c r="P1" t="s">
        <v>101</v>
      </c>
      <c r="Q1" t="s">
        <v>102</v>
      </c>
      <c r="R1" t="s">
        <v>103</v>
      </c>
      <c r="S1" t="s">
        <v>119</v>
      </c>
      <c r="T1" t="s">
        <v>120</v>
      </c>
      <c r="U1" t="s">
        <v>121</v>
      </c>
      <c r="V1" s="1" t="s">
        <v>122</v>
      </c>
      <c r="W1" s="1" t="s">
        <v>123</v>
      </c>
      <c r="X1" s="1" t="s">
        <v>124</v>
      </c>
      <c r="Y1" s="1" t="s">
        <v>125</v>
      </c>
      <c r="Z1" s="1" t="s">
        <v>126</v>
      </c>
      <c r="AA1" s="1" t="s">
        <v>127</v>
      </c>
      <c r="AB1" s="1" t="s">
        <v>128</v>
      </c>
      <c r="AC1" s="1" t="s">
        <v>129</v>
      </c>
      <c r="AD1" s="1" t="s">
        <v>130</v>
      </c>
      <c r="AE1" s="3" t="s">
        <v>131</v>
      </c>
      <c r="AF1" s="3" t="s">
        <v>132</v>
      </c>
      <c r="AG1" s="3" t="s">
        <v>133</v>
      </c>
      <c r="AH1" s="3" t="s">
        <v>134</v>
      </c>
      <c r="AI1" s="3" t="s">
        <v>135</v>
      </c>
      <c r="AJ1" s="3" t="s">
        <v>136</v>
      </c>
      <c r="AK1" s="3" t="s">
        <v>137</v>
      </c>
      <c r="AL1" s="3" t="s">
        <v>138</v>
      </c>
      <c r="AM1" s="3" t="s">
        <v>139</v>
      </c>
      <c r="AN1" s="3" t="s">
        <v>140</v>
      </c>
      <c r="AO1" s="3" t="s">
        <v>141</v>
      </c>
      <c r="AP1" s="3" t="s">
        <v>142</v>
      </c>
      <c r="AQ1" s="3" t="s">
        <v>143</v>
      </c>
      <c r="AR1" s="3" t="s">
        <v>144</v>
      </c>
      <c r="AS1" s="3" t="s">
        <v>145</v>
      </c>
      <c r="AT1" s="3" t="s">
        <v>146</v>
      </c>
      <c r="AU1" s="3" t="s">
        <v>147</v>
      </c>
      <c r="AV1" s="3" t="s">
        <v>148</v>
      </c>
      <c r="AW1" s="3" t="s">
        <v>149</v>
      </c>
      <c r="AX1" s="1" t="s">
        <v>150</v>
      </c>
      <c r="AY1" s="1" t="s">
        <v>151</v>
      </c>
      <c r="AZ1" t="s">
        <v>25</v>
      </c>
      <c r="BA1" t="s">
        <v>0</v>
      </c>
      <c r="BB1" t="s">
        <v>26</v>
      </c>
      <c r="BC1" t="s">
        <v>18</v>
      </c>
      <c r="BD1" t="s">
        <v>32</v>
      </c>
      <c r="BE1" t="s">
        <v>33</v>
      </c>
      <c r="BF1" t="s">
        <v>27</v>
      </c>
    </row>
    <row r="2" spans="1:58" s="7" customFormat="1" x14ac:dyDescent="0.25">
      <c r="A2" s="7" t="s">
        <v>34</v>
      </c>
      <c r="B2" s="7" t="s">
        <v>35</v>
      </c>
      <c r="C2" s="7">
        <v>2018</v>
      </c>
      <c r="D2" s="7">
        <v>7</v>
      </c>
      <c r="E2" s="7">
        <v>3</v>
      </c>
      <c r="F2" s="7">
        <v>1</v>
      </c>
      <c r="G2" s="7" t="s">
        <v>1</v>
      </c>
      <c r="H2" s="7">
        <v>24</v>
      </c>
      <c r="I2" s="7" t="s">
        <v>105</v>
      </c>
      <c r="J2" s="7" t="s">
        <v>153</v>
      </c>
      <c r="K2" s="7" t="s">
        <v>36</v>
      </c>
      <c r="L2" s="7">
        <v>1</v>
      </c>
      <c r="M2" s="7" t="s">
        <v>10</v>
      </c>
      <c r="N2" s="7" t="s">
        <v>43</v>
      </c>
      <c r="O2" s="7">
        <v>0</v>
      </c>
      <c r="P2" s="7">
        <v>2</v>
      </c>
      <c r="Q2" s="7">
        <v>0</v>
      </c>
      <c r="R2" s="7">
        <v>0</v>
      </c>
      <c r="S2" s="7">
        <v>2</v>
      </c>
      <c r="T2" s="7">
        <v>0</v>
      </c>
      <c r="U2" s="7" t="s">
        <v>5</v>
      </c>
      <c r="V2" s="7">
        <f t="shared" ref="V2:V33" si="0">SUM(S2,T2)</f>
        <v>2</v>
      </c>
      <c r="W2" s="7">
        <v>3.24</v>
      </c>
      <c r="X2" s="7">
        <f t="shared" ref="X2:X33" si="1">AD2*24</f>
        <v>3.24</v>
      </c>
      <c r="Y2" s="7">
        <f t="shared" ref="Y2:Y33" si="2">V2*W2</f>
        <v>6.48</v>
      </c>
      <c r="Z2" s="8">
        <v>43284</v>
      </c>
      <c r="AA2" s="9">
        <v>0.35416666666666669</v>
      </c>
      <c r="AB2" s="8">
        <v>43284</v>
      </c>
      <c r="AC2" s="9">
        <v>0.48958333333333331</v>
      </c>
      <c r="AD2" s="7">
        <f t="shared" ref="AD2:AD33" si="3">ROUND((AB2+AC2-Z2-AA2),3)</f>
        <v>0.13500000000000001</v>
      </c>
      <c r="AE2" s="7">
        <v>11</v>
      </c>
      <c r="AF2" s="7">
        <v>8</v>
      </c>
      <c r="AG2" s="7">
        <v>8</v>
      </c>
      <c r="AH2" s="7">
        <v>0</v>
      </c>
      <c r="AI2" s="7">
        <v>2</v>
      </c>
      <c r="AJ2" s="7">
        <v>2</v>
      </c>
      <c r="AK2" s="7">
        <v>0</v>
      </c>
      <c r="AL2" s="7">
        <v>1</v>
      </c>
      <c r="AM2" s="7">
        <v>1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f t="shared" ref="AX2:AX33" si="4">SUM(AF2,AI2,AL2,AO2,AR2,AU2)</f>
        <v>11</v>
      </c>
      <c r="AY2" s="7">
        <f t="shared" ref="AY2:AY33" si="5">SUM(AH2,AK2,AN2,AQ2,AT2,AW2)</f>
        <v>0</v>
      </c>
    </row>
    <row r="3" spans="1:58" x14ac:dyDescent="0.25">
      <c r="A3" t="s">
        <v>34</v>
      </c>
      <c r="B3" t="s">
        <v>35</v>
      </c>
      <c r="C3">
        <v>2018</v>
      </c>
      <c r="D3">
        <v>7</v>
      </c>
      <c r="E3">
        <v>3</v>
      </c>
      <c r="F3">
        <v>1</v>
      </c>
      <c r="G3" t="s">
        <v>1</v>
      </c>
      <c r="H3">
        <v>18</v>
      </c>
      <c r="I3" t="s">
        <v>105</v>
      </c>
      <c r="J3" t="s">
        <v>153</v>
      </c>
      <c r="K3" t="s">
        <v>36</v>
      </c>
      <c r="L3">
        <v>2</v>
      </c>
      <c r="M3" t="s">
        <v>10</v>
      </c>
      <c r="N3" t="s">
        <v>12</v>
      </c>
      <c r="O3">
        <v>1</v>
      </c>
      <c r="P3">
        <v>0</v>
      </c>
      <c r="Q3">
        <v>2</v>
      </c>
      <c r="R3">
        <v>0</v>
      </c>
      <c r="S3">
        <v>2</v>
      </c>
      <c r="T3">
        <v>1</v>
      </c>
      <c r="U3" t="s">
        <v>5</v>
      </c>
      <c r="V3" s="1">
        <f t="shared" si="0"/>
        <v>3</v>
      </c>
      <c r="W3" s="1">
        <v>2.76</v>
      </c>
      <c r="X3" s="7">
        <f t="shared" si="1"/>
        <v>2.7600000000000002</v>
      </c>
      <c r="Y3" s="1">
        <f t="shared" si="2"/>
        <v>8.2799999999999994</v>
      </c>
      <c r="Z3" s="4">
        <v>43284</v>
      </c>
      <c r="AA3" s="5">
        <v>0.39583333333333331</v>
      </c>
      <c r="AB3" s="4">
        <v>43284</v>
      </c>
      <c r="AC3" s="5">
        <v>0.51041666666666663</v>
      </c>
      <c r="AD3" s="1">
        <f t="shared" si="3"/>
        <v>0.115</v>
      </c>
      <c r="AE3" s="3">
        <v>2</v>
      </c>
      <c r="AF3" s="3">
        <v>2</v>
      </c>
      <c r="AG3" s="3">
        <v>2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1">
        <f t="shared" si="4"/>
        <v>2</v>
      </c>
      <c r="AY3" s="1">
        <f t="shared" si="5"/>
        <v>0</v>
      </c>
      <c r="AZ3" t="s">
        <v>13</v>
      </c>
      <c r="BA3" t="s">
        <v>13</v>
      </c>
      <c r="BB3" t="s">
        <v>14</v>
      </c>
      <c r="BD3" t="s">
        <v>15</v>
      </c>
      <c r="BE3" t="s">
        <v>13</v>
      </c>
    </row>
    <row r="4" spans="1:58" x14ac:dyDescent="0.25">
      <c r="A4" t="s">
        <v>34</v>
      </c>
      <c r="B4" t="s">
        <v>35</v>
      </c>
      <c r="C4">
        <v>2018</v>
      </c>
      <c r="D4">
        <v>7</v>
      </c>
      <c r="E4">
        <v>3</v>
      </c>
      <c r="F4">
        <v>1</v>
      </c>
      <c r="G4" t="s">
        <v>1</v>
      </c>
      <c r="H4">
        <v>7</v>
      </c>
      <c r="I4" t="s">
        <v>105</v>
      </c>
      <c r="J4" t="s">
        <v>153</v>
      </c>
      <c r="K4" t="s">
        <v>36</v>
      </c>
      <c r="L4">
        <v>3</v>
      </c>
      <c r="M4" t="s">
        <v>10</v>
      </c>
      <c r="N4" t="s">
        <v>11</v>
      </c>
      <c r="O4">
        <v>2</v>
      </c>
      <c r="P4">
        <v>0</v>
      </c>
      <c r="Q4">
        <v>2</v>
      </c>
      <c r="R4">
        <v>0</v>
      </c>
      <c r="S4">
        <v>2</v>
      </c>
      <c r="T4">
        <v>2</v>
      </c>
      <c r="U4" t="s">
        <v>5</v>
      </c>
      <c r="V4" s="1">
        <f t="shared" si="0"/>
        <v>4</v>
      </c>
      <c r="W4" s="1">
        <v>3.24</v>
      </c>
      <c r="X4" s="7">
        <f t="shared" si="1"/>
        <v>3.24</v>
      </c>
      <c r="Y4" s="1">
        <f t="shared" si="2"/>
        <v>12.96</v>
      </c>
      <c r="Z4" s="4">
        <v>43284</v>
      </c>
      <c r="AA4" s="5">
        <v>0.39583333333333331</v>
      </c>
      <c r="AB4" s="4">
        <v>43284</v>
      </c>
      <c r="AC4" s="5">
        <v>0.53125</v>
      </c>
      <c r="AD4" s="1">
        <f t="shared" si="3"/>
        <v>0.13500000000000001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1">
        <f t="shared" si="4"/>
        <v>0</v>
      </c>
      <c r="AY4" s="1">
        <f t="shared" si="5"/>
        <v>0</v>
      </c>
      <c r="AZ4" t="s">
        <v>17</v>
      </c>
      <c r="BA4" t="s">
        <v>13</v>
      </c>
      <c r="BB4" t="s">
        <v>14</v>
      </c>
      <c r="BD4" t="s">
        <v>16</v>
      </c>
      <c r="BE4" t="s">
        <v>28</v>
      </c>
    </row>
    <row r="5" spans="1:58" s="7" customFormat="1" x14ac:dyDescent="0.25">
      <c r="A5" s="7" t="s">
        <v>34</v>
      </c>
      <c r="B5" s="7" t="s">
        <v>35</v>
      </c>
      <c r="C5" s="7">
        <v>2018</v>
      </c>
      <c r="D5" s="7">
        <v>7</v>
      </c>
      <c r="E5" s="7">
        <v>3</v>
      </c>
      <c r="F5" s="7">
        <v>1</v>
      </c>
      <c r="G5" s="7" t="s">
        <v>1</v>
      </c>
      <c r="H5" s="7">
        <v>24</v>
      </c>
      <c r="I5" s="7" t="s">
        <v>105</v>
      </c>
      <c r="J5" s="7" t="s">
        <v>153</v>
      </c>
      <c r="K5" s="7" t="s">
        <v>36</v>
      </c>
      <c r="L5" s="7">
        <v>4</v>
      </c>
      <c r="M5" s="7" t="s">
        <v>10</v>
      </c>
      <c r="N5" s="7" t="s">
        <v>11</v>
      </c>
      <c r="O5" s="7">
        <v>0</v>
      </c>
      <c r="P5" s="7">
        <v>2</v>
      </c>
      <c r="Q5" s="7">
        <v>0</v>
      </c>
      <c r="R5" s="7">
        <v>0</v>
      </c>
      <c r="S5" s="7">
        <v>2</v>
      </c>
      <c r="T5" s="7">
        <v>0</v>
      </c>
      <c r="U5" s="7" t="s">
        <v>5</v>
      </c>
      <c r="V5" s="7">
        <f t="shared" si="0"/>
        <v>2</v>
      </c>
      <c r="W5" s="7">
        <v>1.51</v>
      </c>
      <c r="X5" s="7">
        <f t="shared" si="1"/>
        <v>1.512</v>
      </c>
      <c r="Y5" s="7">
        <f t="shared" si="2"/>
        <v>3.02</v>
      </c>
      <c r="Z5" s="8">
        <v>43284</v>
      </c>
      <c r="AA5" s="9">
        <v>0.75</v>
      </c>
      <c r="AB5" s="8">
        <v>43284</v>
      </c>
      <c r="AC5" s="9">
        <v>0.8125</v>
      </c>
      <c r="AD5" s="7">
        <f t="shared" si="3"/>
        <v>6.3E-2</v>
      </c>
      <c r="AE5" s="7">
        <v>5</v>
      </c>
      <c r="AF5" s="7">
        <v>3</v>
      </c>
      <c r="AG5" s="7">
        <v>3</v>
      </c>
      <c r="AH5" s="7">
        <v>0</v>
      </c>
      <c r="AI5" s="7">
        <v>0</v>
      </c>
      <c r="AJ5" s="7">
        <v>0</v>
      </c>
      <c r="AK5" s="7">
        <v>0</v>
      </c>
      <c r="AL5" s="7">
        <v>1</v>
      </c>
      <c r="AM5" s="7">
        <v>1</v>
      </c>
      <c r="AN5" s="7">
        <v>0</v>
      </c>
      <c r="AO5" s="7">
        <v>1</v>
      </c>
      <c r="AP5" s="7">
        <v>1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f t="shared" si="4"/>
        <v>5</v>
      </c>
      <c r="AY5" s="7">
        <f t="shared" si="5"/>
        <v>0</v>
      </c>
    </row>
    <row r="6" spans="1:58" x14ac:dyDescent="0.25">
      <c r="A6" t="s">
        <v>34</v>
      </c>
      <c r="B6" t="s">
        <v>35</v>
      </c>
      <c r="C6">
        <v>2018</v>
      </c>
      <c r="D6">
        <v>7</v>
      </c>
      <c r="E6">
        <v>3</v>
      </c>
      <c r="F6">
        <v>1</v>
      </c>
      <c r="G6" t="s">
        <v>1</v>
      </c>
      <c r="H6">
        <v>7</v>
      </c>
      <c r="I6" t="s">
        <v>105</v>
      </c>
      <c r="J6" t="s">
        <v>153</v>
      </c>
      <c r="K6" t="s">
        <v>36</v>
      </c>
      <c r="L6">
        <v>5</v>
      </c>
      <c r="M6" t="s">
        <v>10</v>
      </c>
      <c r="N6" t="s">
        <v>4</v>
      </c>
      <c r="O6">
        <v>3</v>
      </c>
      <c r="P6">
        <v>0</v>
      </c>
      <c r="Q6">
        <v>2</v>
      </c>
      <c r="R6">
        <v>0</v>
      </c>
      <c r="S6">
        <v>4</v>
      </c>
      <c r="T6">
        <v>1</v>
      </c>
      <c r="U6" t="s">
        <v>5</v>
      </c>
      <c r="V6" s="1">
        <f t="shared" si="0"/>
        <v>5</v>
      </c>
      <c r="W6" s="1">
        <v>4.25</v>
      </c>
      <c r="X6" s="7">
        <f t="shared" si="1"/>
        <v>4.2479999999999993</v>
      </c>
      <c r="Y6" s="1">
        <f t="shared" si="2"/>
        <v>21.25</v>
      </c>
      <c r="Z6" s="4">
        <v>43284</v>
      </c>
      <c r="AA6" s="5">
        <v>0.66666666666666663</v>
      </c>
      <c r="AB6" s="4">
        <v>43284</v>
      </c>
      <c r="AC6" s="5">
        <v>0.84375</v>
      </c>
      <c r="AD6" s="1">
        <f t="shared" si="3"/>
        <v>0.17699999999999999</v>
      </c>
      <c r="AE6" s="3">
        <v>11</v>
      </c>
      <c r="AF6" s="3">
        <v>11</v>
      </c>
      <c r="AG6" s="3">
        <v>8</v>
      </c>
      <c r="AH6" s="3">
        <v>3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1">
        <f t="shared" si="4"/>
        <v>11</v>
      </c>
      <c r="AY6" s="1">
        <f t="shared" si="5"/>
        <v>3</v>
      </c>
      <c r="AZ6" t="s">
        <v>13</v>
      </c>
      <c r="BA6" t="s">
        <v>13</v>
      </c>
      <c r="BB6" t="s">
        <v>5</v>
      </c>
      <c r="BD6" t="s">
        <v>15</v>
      </c>
      <c r="BE6" t="s">
        <v>13</v>
      </c>
    </row>
    <row r="7" spans="1:58" s="7" customFormat="1" x14ac:dyDescent="0.25">
      <c r="A7" s="7" t="s">
        <v>34</v>
      </c>
      <c r="B7" s="7" t="s">
        <v>35</v>
      </c>
      <c r="C7" s="7">
        <v>2018</v>
      </c>
      <c r="D7" s="7">
        <v>7</v>
      </c>
      <c r="E7" s="7">
        <v>4</v>
      </c>
      <c r="F7" s="7">
        <v>1</v>
      </c>
      <c r="G7" s="7" t="s">
        <v>1</v>
      </c>
      <c r="H7" s="7">
        <v>24</v>
      </c>
      <c r="I7" s="7" t="s">
        <v>106</v>
      </c>
      <c r="J7" s="7" t="s">
        <v>153</v>
      </c>
      <c r="K7" s="7" t="s">
        <v>37</v>
      </c>
      <c r="L7" s="7">
        <v>1</v>
      </c>
      <c r="M7" s="7" t="s">
        <v>10</v>
      </c>
      <c r="N7" s="7" t="s">
        <v>29</v>
      </c>
      <c r="O7" s="7">
        <v>0</v>
      </c>
      <c r="P7" s="7">
        <v>2</v>
      </c>
      <c r="Q7" s="7">
        <v>0</v>
      </c>
      <c r="R7" s="7">
        <v>0</v>
      </c>
      <c r="S7" s="7">
        <v>2</v>
      </c>
      <c r="T7" s="7">
        <v>0</v>
      </c>
      <c r="U7" s="7" t="s">
        <v>5</v>
      </c>
      <c r="V7" s="7">
        <f t="shared" si="0"/>
        <v>2</v>
      </c>
      <c r="W7" s="7">
        <v>1.75</v>
      </c>
      <c r="X7" s="7">
        <f t="shared" si="1"/>
        <v>1.7519999999999998</v>
      </c>
      <c r="Y7" s="7">
        <f t="shared" si="2"/>
        <v>3.5</v>
      </c>
      <c r="Z7" s="8">
        <v>43285</v>
      </c>
      <c r="AA7" s="9">
        <v>0.38541666666666669</v>
      </c>
      <c r="AB7" s="8">
        <v>43285</v>
      </c>
      <c r="AC7" s="9">
        <v>0.45833333333333331</v>
      </c>
      <c r="AD7" s="7">
        <f t="shared" si="3"/>
        <v>7.2999999999999995E-2</v>
      </c>
      <c r="AE7" s="7">
        <v>14</v>
      </c>
      <c r="AF7" s="7">
        <v>13</v>
      </c>
      <c r="AG7" s="7">
        <v>13</v>
      </c>
      <c r="AH7" s="7">
        <v>0</v>
      </c>
      <c r="AI7" s="7">
        <v>1</v>
      </c>
      <c r="AJ7" s="7">
        <v>1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f t="shared" si="4"/>
        <v>14</v>
      </c>
      <c r="AY7" s="7">
        <f t="shared" si="5"/>
        <v>0</v>
      </c>
    </row>
    <row r="8" spans="1:58" x14ac:dyDescent="0.25">
      <c r="A8" t="s">
        <v>34</v>
      </c>
      <c r="B8" t="s">
        <v>35</v>
      </c>
      <c r="C8">
        <v>2018</v>
      </c>
      <c r="D8">
        <v>7</v>
      </c>
      <c r="E8">
        <v>4</v>
      </c>
      <c r="F8">
        <v>1</v>
      </c>
      <c r="G8" t="s">
        <v>1</v>
      </c>
      <c r="H8">
        <v>18</v>
      </c>
      <c r="I8" t="s">
        <v>106</v>
      </c>
      <c r="J8" t="s">
        <v>153</v>
      </c>
      <c r="K8" t="s">
        <v>37</v>
      </c>
      <c r="L8">
        <v>2</v>
      </c>
      <c r="M8" t="s">
        <v>14</v>
      </c>
      <c r="N8" t="s">
        <v>44</v>
      </c>
      <c r="O8">
        <v>0</v>
      </c>
      <c r="P8">
        <v>0</v>
      </c>
      <c r="Q8">
        <v>2</v>
      </c>
      <c r="R8">
        <v>0</v>
      </c>
      <c r="S8">
        <v>1</v>
      </c>
      <c r="T8">
        <v>1</v>
      </c>
      <c r="U8" t="s">
        <v>5</v>
      </c>
      <c r="V8" s="1">
        <f t="shared" si="0"/>
        <v>2</v>
      </c>
      <c r="W8" s="1">
        <v>4.5119999999999996</v>
      </c>
      <c r="X8" s="7">
        <f t="shared" si="1"/>
        <v>4.5120000000000005</v>
      </c>
      <c r="Y8" s="1">
        <f t="shared" si="2"/>
        <v>9.0239999999999991</v>
      </c>
      <c r="Z8" s="4">
        <v>43285</v>
      </c>
      <c r="AA8" s="5">
        <v>0.3125</v>
      </c>
      <c r="AB8" s="4">
        <v>43285</v>
      </c>
      <c r="AC8" s="5">
        <v>0.5</v>
      </c>
      <c r="AD8" s="1">
        <f t="shared" si="3"/>
        <v>0.188</v>
      </c>
      <c r="AE8" s="3">
        <v>7</v>
      </c>
      <c r="AF8" s="3">
        <v>7</v>
      </c>
      <c r="AG8" s="3">
        <v>7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1">
        <f t="shared" si="4"/>
        <v>7</v>
      </c>
      <c r="AY8" s="1">
        <f t="shared" si="5"/>
        <v>0</v>
      </c>
      <c r="AZ8" t="s">
        <v>5</v>
      </c>
      <c r="BA8" t="s">
        <v>13</v>
      </c>
      <c r="BB8" t="s">
        <v>24</v>
      </c>
      <c r="BD8" t="s">
        <v>16</v>
      </c>
      <c r="BE8" t="s">
        <v>13</v>
      </c>
    </row>
    <row r="9" spans="1:58" x14ac:dyDescent="0.25">
      <c r="A9" t="s">
        <v>34</v>
      </c>
      <c r="B9" t="s">
        <v>35</v>
      </c>
      <c r="C9">
        <v>2018</v>
      </c>
      <c r="D9">
        <v>7</v>
      </c>
      <c r="E9">
        <v>4</v>
      </c>
      <c r="F9">
        <v>1</v>
      </c>
      <c r="G9" t="s">
        <v>1</v>
      </c>
      <c r="H9">
        <v>25</v>
      </c>
      <c r="I9" t="s">
        <v>106</v>
      </c>
      <c r="J9" t="s">
        <v>153</v>
      </c>
      <c r="K9" t="s">
        <v>37</v>
      </c>
      <c r="L9">
        <v>3</v>
      </c>
      <c r="M9" t="s">
        <v>10</v>
      </c>
      <c r="N9" t="s">
        <v>29</v>
      </c>
      <c r="O9">
        <v>0</v>
      </c>
      <c r="P9">
        <v>2</v>
      </c>
      <c r="Q9">
        <v>1</v>
      </c>
      <c r="R9">
        <v>0</v>
      </c>
      <c r="S9">
        <v>2</v>
      </c>
      <c r="T9">
        <v>1</v>
      </c>
      <c r="U9" t="s">
        <v>5</v>
      </c>
      <c r="V9" s="1">
        <f t="shared" si="0"/>
        <v>3</v>
      </c>
      <c r="W9" s="1">
        <v>3.58</v>
      </c>
      <c r="X9" s="7">
        <f t="shared" si="1"/>
        <v>3.5759999999999996</v>
      </c>
      <c r="Y9" s="1">
        <f t="shared" si="2"/>
        <v>10.74</v>
      </c>
      <c r="Z9" s="4">
        <v>43285</v>
      </c>
      <c r="AA9" s="5">
        <v>0.375</v>
      </c>
      <c r="AB9" s="4">
        <v>43285</v>
      </c>
      <c r="AC9" s="5">
        <v>0.52430555555555558</v>
      </c>
      <c r="AD9" s="1">
        <f t="shared" si="3"/>
        <v>0.14899999999999999</v>
      </c>
      <c r="AE9" s="3">
        <v>13</v>
      </c>
      <c r="AF9" s="3">
        <v>13</v>
      </c>
      <c r="AG9" s="3">
        <v>13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1">
        <f t="shared" si="4"/>
        <v>13</v>
      </c>
      <c r="AY9" s="1">
        <f t="shared" si="5"/>
        <v>0</v>
      </c>
      <c r="AZ9" t="s">
        <v>13</v>
      </c>
      <c r="BA9" t="s">
        <v>13</v>
      </c>
      <c r="BB9" t="s">
        <v>5</v>
      </c>
      <c r="BD9" t="s">
        <v>16</v>
      </c>
      <c r="BE9" t="s">
        <v>13</v>
      </c>
    </row>
    <row r="10" spans="1:58" s="7" customFormat="1" x14ac:dyDescent="0.25">
      <c r="A10" s="7" t="s">
        <v>34</v>
      </c>
      <c r="B10" s="7" t="s">
        <v>35</v>
      </c>
      <c r="C10" s="7">
        <v>2018</v>
      </c>
      <c r="D10" s="7">
        <v>7</v>
      </c>
      <c r="E10" s="7">
        <v>4</v>
      </c>
      <c r="F10" s="7">
        <v>1</v>
      </c>
      <c r="G10" s="7" t="s">
        <v>1</v>
      </c>
      <c r="H10" s="7">
        <v>24</v>
      </c>
      <c r="I10" s="7" t="s">
        <v>106</v>
      </c>
      <c r="J10" s="7" t="s">
        <v>153</v>
      </c>
      <c r="K10" s="7" t="s">
        <v>37</v>
      </c>
      <c r="L10" s="7">
        <v>4</v>
      </c>
      <c r="M10" s="7" t="s">
        <v>10</v>
      </c>
      <c r="N10" s="7" t="s">
        <v>29</v>
      </c>
      <c r="O10" s="7">
        <v>0</v>
      </c>
      <c r="P10" s="7">
        <v>2</v>
      </c>
      <c r="Q10" s="7">
        <v>0</v>
      </c>
      <c r="R10" s="7">
        <v>0</v>
      </c>
      <c r="S10" s="7">
        <v>2</v>
      </c>
      <c r="T10" s="7">
        <v>0</v>
      </c>
      <c r="U10" s="7" t="s">
        <v>5</v>
      </c>
      <c r="V10" s="7">
        <f t="shared" si="0"/>
        <v>2</v>
      </c>
      <c r="W10" s="7">
        <v>2.16</v>
      </c>
      <c r="X10" s="7">
        <f t="shared" si="1"/>
        <v>2.16</v>
      </c>
      <c r="Y10" s="7">
        <f t="shared" si="2"/>
        <v>4.32</v>
      </c>
      <c r="Z10" s="8">
        <v>43285</v>
      </c>
      <c r="AA10" s="9">
        <v>0.63888888888888895</v>
      </c>
      <c r="AB10" s="8">
        <v>43285</v>
      </c>
      <c r="AC10" s="9">
        <v>0.72916666666666663</v>
      </c>
      <c r="AD10" s="7">
        <f t="shared" si="3"/>
        <v>0.09</v>
      </c>
      <c r="AE10" s="7">
        <v>8</v>
      </c>
      <c r="AF10" s="7">
        <v>7</v>
      </c>
      <c r="AG10" s="7">
        <v>7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1</v>
      </c>
      <c r="AP10" s="7">
        <v>1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f t="shared" si="4"/>
        <v>8</v>
      </c>
      <c r="AY10" s="7">
        <f t="shared" si="5"/>
        <v>0</v>
      </c>
    </row>
    <row r="11" spans="1:58" x14ac:dyDescent="0.25">
      <c r="A11" t="s">
        <v>34</v>
      </c>
      <c r="B11" t="s">
        <v>35</v>
      </c>
      <c r="C11">
        <v>2018</v>
      </c>
      <c r="D11">
        <v>7</v>
      </c>
      <c r="E11">
        <v>4</v>
      </c>
      <c r="F11">
        <v>1</v>
      </c>
      <c r="G11" t="s">
        <v>1</v>
      </c>
      <c r="H11">
        <v>25</v>
      </c>
      <c r="I11" t="s">
        <v>106</v>
      </c>
      <c r="J11" t="s">
        <v>153</v>
      </c>
      <c r="K11" t="s">
        <v>37</v>
      </c>
      <c r="L11">
        <v>5</v>
      </c>
      <c r="M11" t="s">
        <v>10</v>
      </c>
      <c r="N11" t="s">
        <v>29</v>
      </c>
      <c r="O11">
        <v>1</v>
      </c>
      <c r="P11">
        <v>1</v>
      </c>
      <c r="Q11">
        <v>1</v>
      </c>
      <c r="R11">
        <v>0</v>
      </c>
      <c r="S11">
        <v>2</v>
      </c>
      <c r="T11">
        <v>1</v>
      </c>
      <c r="U11" t="s">
        <v>5</v>
      </c>
      <c r="V11" s="1">
        <f t="shared" si="0"/>
        <v>3</v>
      </c>
      <c r="W11" s="1">
        <v>1.51</v>
      </c>
      <c r="X11" s="7">
        <f t="shared" si="1"/>
        <v>1.512</v>
      </c>
      <c r="Y11" s="1">
        <f t="shared" si="2"/>
        <v>4.53</v>
      </c>
      <c r="Z11" s="4">
        <v>43285</v>
      </c>
      <c r="AA11" s="5">
        <v>0.25</v>
      </c>
      <c r="AB11" s="4">
        <v>43285</v>
      </c>
      <c r="AC11" s="5">
        <v>0.3125</v>
      </c>
      <c r="AD11" s="1">
        <f t="shared" si="3"/>
        <v>6.3E-2</v>
      </c>
      <c r="AE11" s="3">
        <v>5</v>
      </c>
      <c r="AF11" s="3">
        <v>5</v>
      </c>
      <c r="AG11" s="3">
        <v>5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1">
        <f t="shared" si="4"/>
        <v>5</v>
      </c>
      <c r="AY11" s="1">
        <f t="shared" si="5"/>
        <v>0</v>
      </c>
      <c r="AZ11" t="s">
        <v>13</v>
      </c>
      <c r="BA11" t="s">
        <v>13</v>
      </c>
      <c r="BB11" t="s">
        <v>5</v>
      </c>
      <c r="BD11" t="s">
        <v>16</v>
      </c>
      <c r="BE11" t="s">
        <v>13</v>
      </c>
    </row>
    <row r="12" spans="1:58" s="7" customFormat="1" x14ac:dyDescent="0.25">
      <c r="A12" s="7" t="s">
        <v>38</v>
      </c>
      <c r="B12" s="7" t="s">
        <v>35</v>
      </c>
      <c r="C12" s="7">
        <v>2018</v>
      </c>
      <c r="D12" s="7">
        <v>7</v>
      </c>
      <c r="E12" s="7">
        <v>8</v>
      </c>
      <c r="F12" s="7">
        <v>1</v>
      </c>
      <c r="G12" s="7" t="s">
        <v>1</v>
      </c>
      <c r="H12" s="7">
        <v>24</v>
      </c>
      <c r="I12" s="7" t="s">
        <v>106</v>
      </c>
      <c r="J12" s="7" t="s">
        <v>153</v>
      </c>
      <c r="K12" s="7" t="s">
        <v>39</v>
      </c>
      <c r="L12" s="7">
        <v>1</v>
      </c>
      <c r="M12" s="7" t="s">
        <v>10</v>
      </c>
      <c r="N12" s="7" t="s">
        <v>29</v>
      </c>
      <c r="O12" s="7">
        <v>0</v>
      </c>
      <c r="P12" s="7">
        <v>2</v>
      </c>
      <c r="Q12" s="7">
        <v>0</v>
      </c>
      <c r="R12" s="7">
        <v>0</v>
      </c>
      <c r="S12" s="7">
        <v>1</v>
      </c>
      <c r="T12" s="7">
        <v>1</v>
      </c>
      <c r="U12" s="7" t="s">
        <v>5</v>
      </c>
      <c r="V12" s="7">
        <f t="shared" si="0"/>
        <v>2</v>
      </c>
      <c r="W12" s="7">
        <v>2.66</v>
      </c>
      <c r="X12" s="7">
        <f t="shared" si="1"/>
        <v>2.6640000000000001</v>
      </c>
      <c r="Y12" s="7">
        <f t="shared" si="2"/>
        <v>5.32</v>
      </c>
      <c r="Z12" s="8">
        <v>43289</v>
      </c>
      <c r="AA12" s="9">
        <v>0.5</v>
      </c>
      <c r="AB12" s="8">
        <v>43289</v>
      </c>
      <c r="AC12" s="9">
        <v>0.61111111111111105</v>
      </c>
      <c r="AD12" s="7">
        <f t="shared" si="3"/>
        <v>0.111</v>
      </c>
      <c r="AE12" s="7">
        <v>4</v>
      </c>
      <c r="AF12" s="7">
        <v>4</v>
      </c>
      <c r="AG12" s="7">
        <v>4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f t="shared" si="4"/>
        <v>4</v>
      </c>
      <c r="AY12" s="7">
        <f t="shared" si="5"/>
        <v>0</v>
      </c>
    </row>
    <row r="13" spans="1:58" x14ac:dyDescent="0.25">
      <c r="A13" t="s">
        <v>38</v>
      </c>
      <c r="B13" t="s">
        <v>35</v>
      </c>
      <c r="C13">
        <v>2018</v>
      </c>
      <c r="D13">
        <v>7</v>
      </c>
      <c r="E13">
        <v>8</v>
      </c>
      <c r="F13">
        <v>1</v>
      </c>
      <c r="G13" t="s">
        <v>1</v>
      </c>
      <c r="H13">
        <v>18</v>
      </c>
      <c r="I13" t="s">
        <v>106</v>
      </c>
      <c r="J13" t="s">
        <v>153</v>
      </c>
      <c r="K13" t="s">
        <v>39</v>
      </c>
      <c r="L13">
        <v>2</v>
      </c>
      <c r="M13" t="s">
        <v>10</v>
      </c>
      <c r="N13" t="s">
        <v>12</v>
      </c>
      <c r="O13">
        <v>0</v>
      </c>
      <c r="P13">
        <v>1</v>
      </c>
      <c r="Q13">
        <v>1</v>
      </c>
      <c r="R13">
        <v>0</v>
      </c>
      <c r="S13">
        <v>1</v>
      </c>
      <c r="T13">
        <v>1</v>
      </c>
      <c r="U13" t="s">
        <v>5</v>
      </c>
      <c r="V13" s="1">
        <f t="shared" si="0"/>
        <v>2</v>
      </c>
      <c r="W13" s="1">
        <v>1.49</v>
      </c>
      <c r="X13" s="7">
        <f t="shared" si="1"/>
        <v>1.488</v>
      </c>
      <c r="Y13" s="1">
        <f t="shared" si="2"/>
        <v>2.98</v>
      </c>
      <c r="Z13" s="4">
        <v>43289</v>
      </c>
      <c r="AA13" s="5">
        <v>0.72916666666666663</v>
      </c>
      <c r="AB13" s="4">
        <v>43289</v>
      </c>
      <c r="AC13" s="5">
        <v>0.79166666666666663</v>
      </c>
      <c r="AD13" s="1">
        <f t="shared" si="3"/>
        <v>6.2E-2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1">
        <f t="shared" si="4"/>
        <v>0</v>
      </c>
      <c r="AY13" s="1">
        <f t="shared" si="5"/>
        <v>0</v>
      </c>
      <c r="AZ13" t="s">
        <v>13</v>
      </c>
      <c r="BA13" t="s">
        <v>13</v>
      </c>
      <c r="BB13" t="s">
        <v>20</v>
      </c>
      <c r="BD13" t="s">
        <v>16</v>
      </c>
      <c r="BE13" t="s">
        <v>13</v>
      </c>
    </row>
    <row r="14" spans="1:58" x14ac:dyDescent="0.25">
      <c r="A14" t="s">
        <v>40</v>
      </c>
      <c r="B14" t="s">
        <v>35</v>
      </c>
      <c r="C14">
        <v>2018</v>
      </c>
      <c r="D14">
        <v>7</v>
      </c>
      <c r="E14">
        <v>10</v>
      </c>
      <c r="F14">
        <v>1</v>
      </c>
      <c r="G14" t="s">
        <v>1</v>
      </c>
      <c r="H14">
        <v>24</v>
      </c>
      <c r="I14" t="s">
        <v>105</v>
      </c>
      <c r="J14" t="s">
        <v>153</v>
      </c>
      <c r="K14" t="s">
        <v>2</v>
      </c>
      <c r="L14">
        <v>1</v>
      </c>
      <c r="M14" t="s">
        <v>10</v>
      </c>
      <c r="N14" t="s">
        <v>29</v>
      </c>
      <c r="O14">
        <v>0</v>
      </c>
      <c r="P14">
        <v>2</v>
      </c>
      <c r="Q14">
        <v>0</v>
      </c>
      <c r="R14">
        <v>0</v>
      </c>
      <c r="S14">
        <v>2</v>
      </c>
      <c r="T14">
        <v>0</v>
      </c>
      <c r="U14" t="s">
        <v>5</v>
      </c>
      <c r="V14" s="1">
        <f t="shared" si="0"/>
        <v>2</v>
      </c>
      <c r="W14" s="1">
        <v>5.76</v>
      </c>
      <c r="X14" s="7">
        <f t="shared" si="1"/>
        <v>5.76</v>
      </c>
      <c r="Y14" s="1">
        <f t="shared" si="2"/>
        <v>11.52</v>
      </c>
      <c r="Z14" s="4">
        <v>43291</v>
      </c>
      <c r="AA14" s="5">
        <v>0.30208333333333331</v>
      </c>
      <c r="AB14" s="4">
        <v>43291</v>
      </c>
      <c r="AC14" s="5">
        <v>0.54166666666666663</v>
      </c>
      <c r="AD14" s="1">
        <f t="shared" si="3"/>
        <v>0.24</v>
      </c>
      <c r="AE14" s="3">
        <v>15</v>
      </c>
      <c r="AF14" s="3">
        <v>15</v>
      </c>
      <c r="AG14" s="3">
        <v>15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1</v>
      </c>
      <c r="AP14" s="3">
        <v>1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1">
        <f t="shared" si="4"/>
        <v>16</v>
      </c>
      <c r="AY14" s="1">
        <f t="shared" si="5"/>
        <v>0</v>
      </c>
    </row>
    <row r="15" spans="1:58" x14ac:dyDescent="0.25">
      <c r="A15" t="s">
        <v>40</v>
      </c>
      <c r="B15" t="s">
        <v>35</v>
      </c>
      <c r="C15">
        <v>2018</v>
      </c>
      <c r="D15">
        <v>7</v>
      </c>
      <c r="E15">
        <v>10</v>
      </c>
      <c r="F15">
        <v>1</v>
      </c>
      <c r="G15" t="s">
        <v>1</v>
      </c>
      <c r="H15">
        <v>18</v>
      </c>
      <c r="I15" t="s">
        <v>105</v>
      </c>
      <c r="J15" t="s">
        <v>153</v>
      </c>
      <c r="K15" t="s">
        <v>2</v>
      </c>
      <c r="L15">
        <v>2</v>
      </c>
      <c r="M15" t="s">
        <v>10</v>
      </c>
      <c r="N15" t="s">
        <v>11</v>
      </c>
      <c r="O15">
        <v>1</v>
      </c>
      <c r="P15">
        <v>0</v>
      </c>
      <c r="Q15">
        <v>1</v>
      </c>
      <c r="R15">
        <v>0</v>
      </c>
      <c r="S15">
        <v>2</v>
      </c>
      <c r="T15">
        <v>0</v>
      </c>
      <c r="U15" t="s">
        <v>5</v>
      </c>
      <c r="V15" s="1">
        <f t="shared" si="0"/>
        <v>2</v>
      </c>
      <c r="W15" s="1">
        <v>1.01</v>
      </c>
      <c r="X15" s="7">
        <f t="shared" si="1"/>
        <v>1.008</v>
      </c>
      <c r="Y15" s="1">
        <f t="shared" si="2"/>
        <v>2.02</v>
      </c>
      <c r="Z15" s="4">
        <v>43291</v>
      </c>
      <c r="AA15" s="5">
        <v>0.45833333333333331</v>
      </c>
      <c r="AB15" s="4">
        <v>43291</v>
      </c>
      <c r="AC15" s="5">
        <v>0.5</v>
      </c>
      <c r="AD15" s="1">
        <f t="shared" si="3"/>
        <v>4.2000000000000003E-2</v>
      </c>
      <c r="AE15" s="3">
        <v>1</v>
      </c>
      <c r="AF15" s="3">
        <v>1</v>
      </c>
      <c r="AG15" s="3">
        <v>0</v>
      </c>
      <c r="AH15" s="3">
        <v>1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1">
        <f t="shared" si="4"/>
        <v>1</v>
      </c>
      <c r="AY15" s="1">
        <f t="shared" si="5"/>
        <v>1</v>
      </c>
      <c r="AZ15" t="s">
        <v>13</v>
      </c>
      <c r="BA15" t="s">
        <v>13</v>
      </c>
      <c r="BB15" t="s">
        <v>14</v>
      </c>
      <c r="BD15" t="s">
        <v>15</v>
      </c>
      <c r="BE15" t="s">
        <v>13</v>
      </c>
    </row>
    <row r="16" spans="1:58" x14ac:dyDescent="0.25">
      <c r="A16" t="s">
        <v>40</v>
      </c>
      <c r="B16" t="s">
        <v>35</v>
      </c>
      <c r="C16">
        <v>2018</v>
      </c>
      <c r="D16">
        <v>7</v>
      </c>
      <c r="E16">
        <v>10</v>
      </c>
      <c r="F16">
        <v>1</v>
      </c>
      <c r="G16" t="s">
        <v>1</v>
      </c>
      <c r="H16">
        <v>18</v>
      </c>
      <c r="I16" t="s">
        <v>105</v>
      </c>
      <c r="J16" t="s">
        <v>153</v>
      </c>
      <c r="K16" t="s">
        <v>2</v>
      </c>
      <c r="L16">
        <v>3</v>
      </c>
      <c r="M16" t="s">
        <v>3</v>
      </c>
      <c r="N16" t="s">
        <v>11</v>
      </c>
      <c r="O16">
        <v>0</v>
      </c>
      <c r="P16">
        <v>0</v>
      </c>
      <c r="Q16">
        <v>0</v>
      </c>
      <c r="R16">
        <v>1</v>
      </c>
      <c r="S16">
        <v>1</v>
      </c>
      <c r="T16">
        <v>0</v>
      </c>
      <c r="U16" t="s">
        <v>7</v>
      </c>
      <c r="V16" s="1">
        <f t="shared" si="0"/>
        <v>1</v>
      </c>
      <c r="W16" s="6">
        <v>2.5</v>
      </c>
      <c r="X16" s="7">
        <f t="shared" si="1"/>
        <v>-12.504000000000001</v>
      </c>
      <c r="Y16" s="6">
        <f t="shared" si="2"/>
        <v>2.5</v>
      </c>
      <c r="Z16" s="4">
        <v>43291</v>
      </c>
      <c r="AA16" s="5">
        <v>0.52083333333333337</v>
      </c>
      <c r="AB16" s="4">
        <v>43291</v>
      </c>
      <c r="AD16" s="1">
        <f t="shared" si="3"/>
        <v>-0.52100000000000002</v>
      </c>
      <c r="AE16" s="3">
        <v>1</v>
      </c>
      <c r="AF16" s="3">
        <v>1</v>
      </c>
      <c r="AG16" s="3">
        <v>1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1">
        <f t="shared" si="4"/>
        <v>1</v>
      </c>
      <c r="AY16" s="1">
        <f t="shared" si="5"/>
        <v>0</v>
      </c>
    </row>
    <row r="17" spans="1:58" x14ac:dyDescent="0.25">
      <c r="A17" t="s">
        <v>40</v>
      </c>
      <c r="B17" t="s">
        <v>35</v>
      </c>
      <c r="C17">
        <v>2018</v>
      </c>
      <c r="D17">
        <v>7</v>
      </c>
      <c r="E17">
        <v>10</v>
      </c>
      <c r="F17">
        <v>1</v>
      </c>
      <c r="G17" t="s">
        <v>1</v>
      </c>
      <c r="H17">
        <v>18</v>
      </c>
      <c r="I17" t="s">
        <v>105</v>
      </c>
      <c r="J17" t="s">
        <v>153</v>
      </c>
      <c r="K17" t="s">
        <v>2</v>
      </c>
      <c r="L17">
        <v>4</v>
      </c>
      <c r="M17" t="s">
        <v>3</v>
      </c>
      <c r="N17" t="s">
        <v>11</v>
      </c>
      <c r="O17">
        <v>0</v>
      </c>
      <c r="P17">
        <v>0</v>
      </c>
      <c r="Q17">
        <v>1</v>
      </c>
      <c r="R17">
        <v>0</v>
      </c>
      <c r="S17">
        <v>1</v>
      </c>
      <c r="T17">
        <v>0</v>
      </c>
      <c r="U17" t="s">
        <v>7</v>
      </c>
      <c r="V17" s="1">
        <f t="shared" si="0"/>
        <v>1</v>
      </c>
      <c r="W17" s="6">
        <v>2.5</v>
      </c>
      <c r="X17" s="7">
        <f t="shared" si="1"/>
        <v>-12.504000000000001</v>
      </c>
      <c r="Y17" s="6">
        <f t="shared" si="2"/>
        <v>2.5</v>
      </c>
      <c r="Z17" s="4">
        <v>43291</v>
      </c>
      <c r="AA17" s="5">
        <v>0.52083333333333337</v>
      </c>
      <c r="AB17" s="4">
        <v>43291</v>
      </c>
      <c r="AD17" s="1">
        <f t="shared" si="3"/>
        <v>-0.52100000000000002</v>
      </c>
      <c r="AE17" s="3">
        <v>1</v>
      </c>
      <c r="AF17" s="3">
        <v>1</v>
      </c>
      <c r="AG17" s="3">
        <v>1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1">
        <f t="shared" si="4"/>
        <v>1</v>
      </c>
      <c r="AY17" s="1">
        <f t="shared" si="5"/>
        <v>0</v>
      </c>
      <c r="AZ17" t="s">
        <v>13</v>
      </c>
      <c r="BA17" t="s">
        <v>13</v>
      </c>
      <c r="BB17" t="s">
        <v>14</v>
      </c>
      <c r="BD17" t="s">
        <v>16</v>
      </c>
      <c r="BE17" t="s">
        <v>13</v>
      </c>
    </row>
    <row r="18" spans="1:58" x14ac:dyDescent="0.25">
      <c r="A18" t="s">
        <v>40</v>
      </c>
      <c r="B18" t="s">
        <v>35</v>
      </c>
      <c r="C18">
        <v>2018</v>
      </c>
      <c r="D18">
        <v>7</v>
      </c>
      <c r="E18">
        <v>10</v>
      </c>
      <c r="F18">
        <v>1</v>
      </c>
      <c r="G18" t="s">
        <v>1</v>
      </c>
      <c r="H18">
        <v>18</v>
      </c>
      <c r="I18" t="s">
        <v>105</v>
      </c>
      <c r="J18" t="s">
        <v>153</v>
      </c>
      <c r="K18" t="s">
        <v>2</v>
      </c>
      <c r="L18">
        <v>5</v>
      </c>
      <c r="M18" t="s">
        <v>3</v>
      </c>
      <c r="N18" t="s">
        <v>11</v>
      </c>
      <c r="O18">
        <v>1</v>
      </c>
      <c r="P18">
        <v>0</v>
      </c>
      <c r="Q18">
        <v>0</v>
      </c>
      <c r="R18">
        <v>1</v>
      </c>
      <c r="S18">
        <v>2</v>
      </c>
      <c r="T18">
        <v>0</v>
      </c>
      <c r="U18" t="s">
        <v>7</v>
      </c>
      <c r="V18" s="1">
        <f t="shared" si="0"/>
        <v>2</v>
      </c>
      <c r="W18" s="6">
        <v>2.5</v>
      </c>
      <c r="X18" s="7">
        <f t="shared" si="1"/>
        <v>-12</v>
      </c>
      <c r="Y18" s="6">
        <f t="shared" si="2"/>
        <v>5</v>
      </c>
      <c r="Z18" s="4">
        <v>43291</v>
      </c>
      <c r="AA18" s="5">
        <v>0.5</v>
      </c>
      <c r="AB18" s="4">
        <v>43291</v>
      </c>
      <c r="AD18" s="1">
        <f t="shared" si="3"/>
        <v>-0.5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1">
        <f t="shared" si="4"/>
        <v>0</v>
      </c>
      <c r="AY18" s="1">
        <f t="shared" si="5"/>
        <v>0</v>
      </c>
      <c r="AZ18" t="s">
        <v>13</v>
      </c>
      <c r="BA18" t="s">
        <v>13</v>
      </c>
      <c r="BB18" t="s">
        <v>14</v>
      </c>
      <c r="BD18" t="s">
        <v>16</v>
      </c>
      <c r="BE18" t="s">
        <v>20</v>
      </c>
    </row>
    <row r="19" spans="1:58" x14ac:dyDescent="0.25">
      <c r="A19" t="s">
        <v>41</v>
      </c>
      <c r="B19" t="s">
        <v>35</v>
      </c>
      <c r="C19">
        <v>2018</v>
      </c>
      <c r="D19">
        <v>7</v>
      </c>
      <c r="E19">
        <v>17</v>
      </c>
      <c r="F19">
        <v>1</v>
      </c>
      <c r="G19" t="s">
        <v>1</v>
      </c>
      <c r="H19">
        <v>18</v>
      </c>
      <c r="I19" t="s">
        <v>105</v>
      </c>
      <c r="J19" t="s">
        <v>153</v>
      </c>
      <c r="K19" t="s">
        <v>36</v>
      </c>
      <c r="L19">
        <v>1</v>
      </c>
      <c r="M19" t="s">
        <v>14</v>
      </c>
      <c r="N19" t="s">
        <v>4</v>
      </c>
      <c r="O19">
        <v>0</v>
      </c>
      <c r="P19">
        <v>0</v>
      </c>
      <c r="Q19">
        <v>0</v>
      </c>
      <c r="R19">
        <v>1</v>
      </c>
      <c r="S19">
        <v>1</v>
      </c>
      <c r="T19">
        <v>0</v>
      </c>
      <c r="U19" t="s">
        <v>5</v>
      </c>
      <c r="V19" s="1">
        <f t="shared" si="0"/>
        <v>1</v>
      </c>
      <c r="W19" s="2">
        <v>1.51</v>
      </c>
      <c r="X19" s="7">
        <f t="shared" si="1"/>
        <v>1.512</v>
      </c>
      <c r="Y19" s="1">
        <f t="shared" si="2"/>
        <v>1.51</v>
      </c>
      <c r="Z19" s="4">
        <v>43298</v>
      </c>
      <c r="AA19" s="5">
        <v>0.375</v>
      </c>
      <c r="AB19" s="4">
        <v>43298</v>
      </c>
      <c r="AC19" s="5">
        <v>0.4375</v>
      </c>
      <c r="AD19" s="1">
        <f t="shared" si="3"/>
        <v>6.3E-2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1">
        <f t="shared" si="4"/>
        <v>0</v>
      </c>
      <c r="AY19" s="1">
        <f t="shared" si="5"/>
        <v>0</v>
      </c>
      <c r="AZ19" t="s">
        <v>13</v>
      </c>
      <c r="BA19" t="s">
        <v>10</v>
      </c>
      <c r="BC19" t="s">
        <v>5</v>
      </c>
      <c r="BD19" t="s">
        <v>16</v>
      </c>
      <c r="BE19" t="s">
        <v>19</v>
      </c>
    </row>
    <row r="20" spans="1:58" x14ac:dyDescent="0.25">
      <c r="A20" t="s">
        <v>41</v>
      </c>
      <c r="B20" t="s">
        <v>35</v>
      </c>
      <c r="C20">
        <v>2018</v>
      </c>
      <c r="D20">
        <v>7</v>
      </c>
      <c r="E20">
        <v>17</v>
      </c>
      <c r="F20">
        <v>1</v>
      </c>
      <c r="G20" t="s">
        <v>1</v>
      </c>
      <c r="H20">
        <v>6</v>
      </c>
      <c r="I20" t="s">
        <v>105</v>
      </c>
      <c r="J20" t="s">
        <v>153</v>
      </c>
      <c r="K20" t="s">
        <v>36</v>
      </c>
      <c r="L20">
        <v>2</v>
      </c>
      <c r="M20" t="s">
        <v>3</v>
      </c>
      <c r="N20" t="s">
        <v>9</v>
      </c>
      <c r="O20">
        <v>0</v>
      </c>
      <c r="P20">
        <v>0</v>
      </c>
      <c r="Q20">
        <v>1</v>
      </c>
      <c r="R20">
        <v>0</v>
      </c>
      <c r="S20">
        <v>1</v>
      </c>
      <c r="T20">
        <v>0</v>
      </c>
      <c r="U20" t="s">
        <v>5</v>
      </c>
      <c r="V20" s="1">
        <f t="shared" si="0"/>
        <v>1</v>
      </c>
      <c r="W20" s="1">
        <v>2.66</v>
      </c>
      <c r="X20" s="7">
        <f t="shared" si="1"/>
        <v>2.6640000000000001</v>
      </c>
      <c r="Y20" s="1">
        <f t="shared" si="2"/>
        <v>2.66</v>
      </c>
      <c r="Z20" s="4">
        <v>43298</v>
      </c>
      <c r="AA20" s="5">
        <v>0.34027777777777773</v>
      </c>
      <c r="AB20" s="4">
        <v>43298</v>
      </c>
      <c r="AC20" s="5">
        <v>0.4513888888888889</v>
      </c>
      <c r="AD20" s="1">
        <f t="shared" si="3"/>
        <v>0.111</v>
      </c>
      <c r="AE20" s="3">
        <v>1</v>
      </c>
      <c r="AF20" s="3">
        <v>1</v>
      </c>
      <c r="AG20" s="3">
        <v>1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1">
        <f t="shared" si="4"/>
        <v>1</v>
      </c>
      <c r="AY20" s="1">
        <f t="shared" si="5"/>
        <v>0</v>
      </c>
      <c r="AZ20" t="s">
        <v>13</v>
      </c>
      <c r="BA20" t="s">
        <v>13</v>
      </c>
      <c r="BB20" t="s">
        <v>14</v>
      </c>
      <c r="BD20" t="s">
        <v>16</v>
      </c>
      <c r="BE20" t="s">
        <v>19</v>
      </c>
    </row>
    <row r="21" spans="1:58" x14ac:dyDescent="0.25">
      <c r="A21" t="s">
        <v>41</v>
      </c>
      <c r="B21" t="s">
        <v>35</v>
      </c>
      <c r="C21">
        <v>2018</v>
      </c>
      <c r="D21">
        <v>7</v>
      </c>
      <c r="E21">
        <v>17</v>
      </c>
      <c r="F21">
        <v>1</v>
      </c>
      <c r="G21" t="s">
        <v>1</v>
      </c>
      <c r="H21">
        <v>6</v>
      </c>
      <c r="I21" t="s">
        <v>105</v>
      </c>
      <c r="J21" t="s">
        <v>153</v>
      </c>
      <c r="K21" t="s">
        <v>36</v>
      </c>
      <c r="L21">
        <v>3</v>
      </c>
      <c r="M21" t="s">
        <v>14</v>
      </c>
      <c r="N21" t="s">
        <v>11</v>
      </c>
      <c r="O21">
        <v>0</v>
      </c>
      <c r="P21">
        <v>2</v>
      </c>
      <c r="Q21">
        <v>0</v>
      </c>
      <c r="R21">
        <v>0</v>
      </c>
      <c r="S21">
        <v>1</v>
      </c>
      <c r="T21">
        <v>1</v>
      </c>
      <c r="U21" t="s">
        <v>5</v>
      </c>
      <c r="V21" s="1">
        <f t="shared" si="0"/>
        <v>2</v>
      </c>
      <c r="W21" s="1">
        <v>3</v>
      </c>
      <c r="X21" s="7">
        <f t="shared" si="1"/>
        <v>3</v>
      </c>
      <c r="Y21" s="1">
        <f t="shared" si="2"/>
        <v>6</v>
      </c>
      <c r="Z21" s="4">
        <v>43298</v>
      </c>
      <c r="AA21" s="5">
        <v>0.33333333333333331</v>
      </c>
      <c r="AB21" s="4">
        <v>43298</v>
      </c>
      <c r="AC21" s="5">
        <v>0.45833333333333331</v>
      </c>
      <c r="AD21" s="1">
        <f t="shared" si="3"/>
        <v>0.125</v>
      </c>
      <c r="AE21" s="3">
        <v>6</v>
      </c>
      <c r="AF21" s="3">
        <v>6</v>
      </c>
      <c r="AG21" s="3">
        <v>6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1">
        <f t="shared" si="4"/>
        <v>6</v>
      </c>
      <c r="AY21" s="1">
        <f t="shared" si="5"/>
        <v>0</v>
      </c>
      <c r="AZ21" t="s">
        <v>13</v>
      </c>
      <c r="BA21" t="s">
        <v>13</v>
      </c>
      <c r="BB21" t="s">
        <v>5</v>
      </c>
      <c r="BD21" t="s">
        <v>16</v>
      </c>
      <c r="BE21" t="s">
        <v>13</v>
      </c>
    </row>
    <row r="22" spans="1:58" x14ac:dyDescent="0.25">
      <c r="A22" t="s">
        <v>41</v>
      </c>
      <c r="B22" t="s">
        <v>35</v>
      </c>
      <c r="C22">
        <v>2018</v>
      </c>
      <c r="D22">
        <v>7</v>
      </c>
      <c r="E22">
        <v>17</v>
      </c>
      <c r="F22">
        <v>1</v>
      </c>
      <c r="G22" t="s">
        <v>1</v>
      </c>
      <c r="H22">
        <v>6</v>
      </c>
      <c r="I22" t="s">
        <v>105</v>
      </c>
      <c r="J22" t="s">
        <v>153</v>
      </c>
      <c r="K22" t="s">
        <v>36</v>
      </c>
      <c r="L22">
        <v>4</v>
      </c>
      <c r="M22" t="s">
        <v>14</v>
      </c>
      <c r="N22" t="s">
        <v>11</v>
      </c>
      <c r="O22">
        <v>1</v>
      </c>
      <c r="P22">
        <v>0</v>
      </c>
      <c r="Q22">
        <v>1</v>
      </c>
      <c r="R22">
        <v>0</v>
      </c>
      <c r="S22">
        <v>2</v>
      </c>
      <c r="T22">
        <v>0</v>
      </c>
      <c r="U22" t="s">
        <v>5</v>
      </c>
      <c r="V22" s="1">
        <f t="shared" si="0"/>
        <v>2</v>
      </c>
      <c r="W22" s="1">
        <v>1.75</v>
      </c>
      <c r="X22" s="7">
        <f t="shared" si="1"/>
        <v>1.7519999999999998</v>
      </c>
      <c r="Y22" s="1">
        <f t="shared" si="2"/>
        <v>3.5</v>
      </c>
      <c r="Z22" s="4">
        <v>43298</v>
      </c>
      <c r="AA22" s="5">
        <v>0.5</v>
      </c>
      <c r="AB22" s="4">
        <v>43298</v>
      </c>
      <c r="AC22" s="5">
        <v>0.57291666666666663</v>
      </c>
      <c r="AD22" s="1">
        <f t="shared" si="3"/>
        <v>7.2999999999999995E-2</v>
      </c>
      <c r="AE22" s="3">
        <v>1</v>
      </c>
      <c r="AF22" s="3">
        <v>1</v>
      </c>
      <c r="AG22" s="3">
        <v>1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1">
        <f t="shared" si="4"/>
        <v>1</v>
      </c>
      <c r="AY22" s="1">
        <f t="shared" si="5"/>
        <v>0</v>
      </c>
      <c r="AZ22" t="s">
        <v>13</v>
      </c>
      <c r="BA22" t="s">
        <v>13</v>
      </c>
      <c r="BB22" t="s">
        <v>14</v>
      </c>
      <c r="BD22" t="s">
        <v>16</v>
      </c>
      <c r="BE22" t="s">
        <v>28</v>
      </c>
      <c r="BF22" t="s">
        <v>45</v>
      </c>
    </row>
    <row r="23" spans="1:58" x14ac:dyDescent="0.25">
      <c r="A23" t="s">
        <v>41</v>
      </c>
      <c r="B23" t="s">
        <v>35</v>
      </c>
      <c r="C23">
        <v>2018</v>
      </c>
      <c r="D23">
        <v>7</v>
      </c>
      <c r="E23">
        <v>17</v>
      </c>
      <c r="F23">
        <v>1</v>
      </c>
      <c r="G23" t="s">
        <v>1</v>
      </c>
      <c r="H23">
        <v>6</v>
      </c>
      <c r="I23" t="s">
        <v>105</v>
      </c>
      <c r="J23" t="s">
        <v>153</v>
      </c>
      <c r="K23" t="s">
        <v>36</v>
      </c>
      <c r="L23">
        <v>5</v>
      </c>
      <c r="M23" t="s">
        <v>14</v>
      </c>
      <c r="N23" t="s">
        <v>4</v>
      </c>
      <c r="O23">
        <v>0</v>
      </c>
      <c r="P23">
        <v>0</v>
      </c>
      <c r="Q23">
        <v>1</v>
      </c>
      <c r="R23">
        <v>0</v>
      </c>
      <c r="S23">
        <v>1</v>
      </c>
      <c r="T23">
        <v>0</v>
      </c>
      <c r="U23" t="s">
        <v>5</v>
      </c>
      <c r="V23" s="1">
        <f t="shared" si="0"/>
        <v>1</v>
      </c>
      <c r="W23" s="1">
        <v>4.25</v>
      </c>
      <c r="X23" s="7">
        <f t="shared" si="1"/>
        <v>4.2479999999999993</v>
      </c>
      <c r="Y23" s="1">
        <f t="shared" si="2"/>
        <v>4.25</v>
      </c>
      <c r="Z23" s="4">
        <v>43298</v>
      </c>
      <c r="AA23" s="5">
        <v>0.4375</v>
      </c>
      <c r="AB23" s="4">
        <v>43298</v>
      </c>
      <c r="AC23" s="5">
        <v>0.61458333333333337</v>
      </c>
      <c r="AD23" s="1">
        <f t="shared" si="3"/>
        <v>0.17699999999999999</v>
      </c>
      <c r="AE23" s="3">
        <v>6</v>
      </c>
      <c r="AF23" s="3">
        <v>4</v>
      </c>
      <c r="AG23" s="3">
        <v>3</v>
      </c>
      <c r="AH23" s="3">
        <v>1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2</v>
      </c>
      <c r="AP23" s="3">
        <v>0</v>
      </c>
      <c r="AQ23" s="3">
        <v>2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1">
        <f t="shared" si="4"/>
        <v>6</v>
      </c>
      <c r="AY23" s="1">
        <f t="shared" si="5"/>
        <v>3</v>
      </c>
      <c r="AZ23" t="s">
        <v>13</v>
      </c>
      <c r="BA23" t="s">
        <v>13</v>
      </c>
      <c r="BB23" t="s">
        <v>5</v>
      </c>
      <c r="BD23" t="s">
        <v>16</v>
      </c>
      <c r="BE23" t="s">
        <v>5</v>
      </c>
    </row>
    <row r="24" spans="1:58" x14ac:dyDescent="0.25">
      <c r="A24" t="s">
        <v>41</v>
      </c>
      <c r="B24" t="s">
        <v>35</v>
      </c>
      <c r="C24">
        <v>2018</v>
      </c>
      <c r="D24">
        <v>7</v>
      </c>
      <c r="E24">
        <v>17</v>
      </c>
      <c r="F24">
        <v>1</v>
      </c>
      <c r="G24" t="s">
        <v>1</v>
      </c>
      <c r="H24">
        <v>18</v>
      </c>
      <c r="I24" t="s">
        <v>105</v>
      </c>
      <c r="J24" t="s">
        <v>153</v>
      </c>
      <c r="K24" t="s">
        <v>36</v>
      </c>
      <c r="L24">
        <v>6</v>
      </c>
      <c r="M24" t="s">
        <v>3</v>
      </c>
      <c r="N24" t="s">
        <v>4</v>
      </c>
      <c r="O24">
        <v>0</v>
      </c>
      <c r="P24">
        <v>0</v>
      </c>
      <c r="Q24">
        <v>1</v>
      </c>
      <c r="R24">
        <v>0</v>
      </c>
      <c r="S24">
        <v>1</v>
      </c>
      <c r="T24">
        <v>0</v>
      </c>
      <c r="U24" t="s">
        <v>5</v>
      </c>
      <c r="V24" s="1">
        <f t="shared" si="0"/>
        <v>1</v>
      </c>
      <c r="W24" s="1">
        <v>3</v>
      </c>
      <c r="X24" s="7">
        <f t="shared" si="1"/>
        <v>3</v>
      </c>
      <c r="Y24" s="1">
        <f t="shared" si="2"/>
        <v>3</v>
      </c>
      <c r="Z24" s="4">
        <v>43298</v>
      </c>
      <c r="AA24" s="5">
        <v>0.5</v>
      </c>
      <c r="AB24" s="4">
        <v>43298</v>
      </c>
      <c r="AC24" s="5">
        <v>0.625</v>
      </c>
      <c r="AD24" s="1">
        <f t="shared" si="3"/>
        <v>0.125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1">
        <f t="shared" si="4"/>
        <v>0</v>
      </c>
      <c r="AY24" s="1">
        <f t="shared" si="5"/>
        <v>0</v>
      </c>
      <c r="AZ24" t="s">
        <v>13</v>
      </c>
      <c r="BA24" t="s">
        <v>13</v>
      </c>
      <c r="BB24" t="s">
        <v>20</v>
      </c>
      <c r="BD24" t="s">
        <v>15</v>
      </c>
      <c r="BE24" t="s">
        <v>28</v>
      </c>
    </row>
    <row r="25" spans="1:58" x14ac:dyDescent="0.25">
      <c r="A25" t="s">
        <v>41</v>
      </c>
      <c r="B25" t="s">
        <v>35</v>
      </c>
      <c r="C25">
        <v>2018</v>
      </c>
      <c r="D25">
        <v>7</v>
      </c>
      <c r="E25">
        <v>17</v>
      </c>
      <c r="F25">
        <v>1</v>
      </c>
      <c r="G25" t="s">
        <v>1</v>
      </c>
      <c r="H25">
        <v>25</v>
      </c>
      <c r="I25" t="s">
        <v>105</v>
      </c>
      <c r="J25" t="s">
        <v>153</v>
      </c>
      <c r="K25" t="s">
        <v>36</v>
      </c>
      <c r="L25">
        <v>7</v>
      </c>
      <c r="M25" t="s">
        <v>10</v>
      </c>
      <c r="N25" t="s">
        <v>30</v>
      </c>
      <c r="O25">
        <v>0</v>
      </c>
      <c r="P25">
        <v>0</v>
      </c>
      <c r="Q25">
        <v>2</v>
      </c>
      <c r="R25">
        <v>0</v>
      </c>
      <c r="S25">
        <v>2</v>
      </c>
      <c r="T25">
        <v>0</v>
      </c>
      <c r="U25" t="s">
        <v>7</v>
      </c>
      <c r="V25" s="1">
        <f t="shared" si="0"/>
        <v>2</v>
      </c>
      <c r="W25" s="1">
        <v>2.09</v>
      </c>
      <c r="X25" s="7">
        <f t="shared" si="1"/>
        <v>2.0880000000000001</v>
      </c>
      <c r="Y25" s="1">
        <f t="shared" si="2"/>
        <v>4.18</v>
      </c>
      <c r="Z25" s="4">
        <v>43298</v>
      </c>
      <c r="AA25" s="5">
        <v>0.61458333333333337</v>
      </c>
      <c r="AB25" s="4">
        <v>43298</v>
      </c>
      <c r="AC25" s="5">
        <v>0.70138888888888884</v>
      </c>
      <c r="AD25" s="1">
        <f t="shared" si="3"/>
        <v>8.6999999999999994E-2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1">
        <f t="shared" si="4"/>
        <v>0</v>
      </c>
      <c r="AY25" s="1">
        <f t="shared" si="5"/>
        <v>0</v>
      </c>
    </row>
    <row r="26" spans="1:58" x14ac:dyDescent="0.25">
      <c r="A26" t="s">
        <v>41</v>
      </c>
      <c r="B26" t="s">
        <v>35</v>
      </c>
      <c r="C26">
        <v>2018</v>
      </c>
      <c r="D26">
        <v>7</v>
      </c>
      <c r="E26">
        <v>17</v>
      </c>
      <c r="F26">
        <v>1</v>
      </c>
      <c r="G26" t="s">
        <v>1</v>
      </c>
      <c r="H26">
        <v>25</v>
      </c>
      <c r="I26" t="s">
        <v>105</v>
      </c>
      <c r="J26" t="s">
        <v>153</v>
      </c>
      <c r="K26" t="s">
        <v>36</v>
      </c>
      <c r="L26">
        <v>7</v>
      </c>
      <c r="M26" t="s">
        <v>3</v>
      </c>
      <c r="N26" t="s">
        <v>30</v>
      </c>
      <c r="O26">
        <v>0</v>
      </c>
      <c r="P26">
        <v>10</v>
      </c>
      <c r="Q26">
        <v>0</v>
      </c>
      <c r="R26">
        <v>0</v>
      </c>
      <c r="S26">
        <v>10</v>
      </c>
      <c r="T26">
        <v>0</v>
      </c>
      <c r="U26" t="s">
        <v>7</v>
      </c>
      <c r="V26" s="1">
        <f t="shared" si="0"/>
        <v>10</v>
      </c>
      <c r="W26" s="1">
        <v>2.09</v>
      </c>
      <c r="X26" s="7">
        <f t="shared" si="1"/>
        <v>2.0880000000000001</v>
      </c>
      <c r="Y26" s="1">
        <f t="shared" si="2"/>
        <v>20.9</v>
      </c>
      <c r="Z26" s="4">
        <v>43298</v>
      </c>
      <c r="AA26" s="5">
        <v>0.61458333333333337</v>
      </c>
      <c r="AB26" s="4">
        <v>43298</v>
      </c>
      <c r="AC26" s="5">
        <v>0.70138888888888884</v>
      </c>
      <c r="AD26" s="1">
        <f t="shared" si="3"/>
        <v>8.6999999999999994E-2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1">
        <f t="shared" si="4"/>
        <v>0</v>
      </c>
      <c r="AY26" s="1">
        <f t="shared" si="5"/>
        <v>0</v>
      </c>
    </row>
    <row r="27" spans="1:58" x14ac:dyDescent="0.25">
      <c r="A27" t="s">
        <v>41</v>
      </c>
      <c r="B27" t="s">
        <v>35</v>
      </c>
      <c r="C27">
        <v>2018</v>
      </c>
      <c r="D27">
        <v>7</v>
      </c>
      <c r="E27">
        <v>17</v>
      </c>
      <c r="F27">
        <v>1</v>
      </c>
      <c r="G27" t="s">
        <v>1</v>
      </c>
      <c r="H27">
        <v>25</v>
      </c>
      <c r="I27" t="s">
        <v>105</v>
      </c>
      <c r="J27" t="s">
        <v>153</v>
      </c>
      <c r="K27" t="s">
        <v>36</v>
      </c>
      <c r="L27">
        <v>8</v>
      </c>
      <c r="M27" t="s">
        <v>10</v>
      </c>
      <c r="N27" t="s">
        <v>30</v>
      </c>
      <c r="O27">
        <v>0</v>
      </c>
      <c r="P27">
        <v>0</v>
      </c>
      <c r="Q27">
        <v>2</v>
      </c>
      <c r="R27">
        <v>0</v>
      </c>
      <c r="S27">
        <v>1</v>
      </c>
      <c r="T27">
        <v>1</v>
      </c>
      <c r="U27" t="s">
        <v>5</v>
      </c>
      <c r="V27" s="1">
        <f t="shared" si="0"/>
        <v>2</v>
      </c>
      <c r="W27" s="1">
        <v>6.24</v>
      </c>
      <c r="X27" s="7">
        <f t="shared" si="1"/>
        <v>6.24</v>
      </c>
      <c r="Y27" s="1">
        <f t="shared" si="2"/>
        <v>12.48</v>
      </c>
      <c r="Z27" s="4">
        <v>43298</v>
      </c>
      <c r="AA27" s="5">
        <v>0.45833333333333331</v>
      </c>
      <c r="AB27" s="4">
        <v>43298</v>
      </c>
      <c r="AC27" s="5">
        <v>0.71875</v>
      </c>
      <c r="AD27" s="1">
        <f t="shared" si="3"/>
        <v>0.26</v>
      </c>
      <c r="AE27" s="3">
        <v>53</v>
      </c>
      <c r="AF27" s="3">
        <v>40</v>
      </c>
      <c r="AG27" s="3">
        <v>40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13</v>
      </c>
      <c r="AP27" s="3">
        <v>13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1">
        <f t="shared" si="4"/>
        <v>53</v>
      </c>
      <c r="AY27" s="1">
        <f t="shared" si="5"/>
        <v>0</v>
      </c>
      <c r="AZ27" t="s">
        <v>10</v>
      </c>
      <c r="BA27" t="s">
        <v>13</v>
      </c>
      <c r="BB27" t="s">
        <v>5</v>
      </c>
      <c r="BD27" t="s">
        <v>16</v>
      </c>
      <c r="BE27" t="s">
        <v>5</v>
      </c>
    </row>
    <row r="28" spans="1:58" x14ac:dyDescent="0.25">
      <c r="A28" t="s">
        <v>41</v>
      </c>
      <c r="B28" t="s">
        <v>35</v>
      </c>
      <c r="C28">
        <v>2018</v>
      </c>
      <c r="D28">
        <v>7</v>
      </c>
      <c r="E28">
        <v>17</v>
      </c>
      <c r="F28">
        <v>1</v>
      </c>
      <c r="G28" t="s">
        <v>1</v>
      </c>
      <c r="H28">
        <v>18</v>
      </c>
      <c r="I28" t="s">
        <v>105</v>
      </c>
      <c r="J28" t="s">
        <v>153</v>
      </c>
      <c r="K28" t="s">
        <v>36</v>
      </c>
      <c r="L28">
        <v>9</v>
      </c>
      <c r="M28" t="s">
        <v>10</v>
      </c>
      <c r="N28" t="s">
        <v>29</v>
      </c>
      <c r="O28">
        <v>2</v>
      </c>
      <c r="P28">
        <v>1</v>
      </c>
      <c r="Q28">
        <v>1</v>
      </c>
      <c r="R28">
        <v>0</v>
      </c>
      <c r="S28">
        <v>3</v>
      </c>
      <c r="T28">
        <v>1</v>
      </c>
      <c r="U28" t="s">
        <v>5</v>
      </c>
      <c r="V28" s="1">
        <f t="shared" si="0"/>
        <v>4</v>
      </c>
      <c r="W28" s="1">
        <v>5.83</v>
      </c>
      <c r="X28" s="7">
        <f t="shared" si="1"/>
        <v>5.8319999999999999</v>
      </c>
      <c r="Y28" s="1">
        <f t="shared" si="2"/>
        <v>23.32</v>
      </c>
      <c r="Z28" s="4">
        <v>43298</v>
      </c>
      <c r="AA28" s="5">
        <v>0.58333333333333337</v>
      </c>
      <c r="AB28" s="4">
        <v>43298</v>
      </c>
      <c r="AC28" s="5">
        <v>0.82638888888888884</v>
      </c>
      <c r="AD28" s="1">
        <f t="shared" si="3"/>
        <v>0.24299999999999999</v>
      </c>
      <c r="AE28" s="3">
        <v>10</v>
      </c>
      <c r="AF28" s="3">
        <v>10</v>
      </c>
      <c r="AG28" s="3">
        <v>10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1">
        <f t="shared" si="4"/>
        <v>10</v>
      </c>
      <c r="AY28" s="1">
        <f t="shared" si="5"/>
        <v>0</v>
      </c>
      <c r="AZ28" t="s">
        <v>13</v>
      </c>
      <c r="BA28" t="s">
        <v>13</v>
      </c>
      <c r="BB28" t="s">
        <v>5</v>
      </c>
      <c r="BD28" t="s">
        <v>16</v>
      </c>
      <c r="BE28" t="s">
        <v>28</v>
      </c>
    </row>
    <row r="29" spans="1:58" x14ac:dyDescent="0.25">
      <c r="A29" t="s">
        <v>41</v>
      </c>
      <c r="B29" t="s">
        <v>35</v>
      </c>
      <c r="C29">
        <v>2018</v>
      </c>
      <c r="D29">
        <v>7</v>
      </c>
      <c r="E29">
        <v>17</v>
      </c>
      <c r="F29">
        <v>1</v>
      </c>
      <c r="G29" t="s">
        <v>1</v>
      </c>
      <c r="H29">
        <v>25</v>
      </c>
      <c r="I29" t="s">
        <v>105</v>
      </c>
      <c r="J29" t="s">
        <v>153</v>
      </c>
      <c r="K29" t="s">
        <v>36</v>
      </c>
      <c r="L29">
        <v>10</v>
      </c>
      <c r="M29" t="s">
        <v>3</v>
      </c>
      <c r="N29" t="s">
        <v>4</v>
      </c>
      <c r="O29">
        <v>0</v>
      </c>
      <c r="P29">
        <v>12</v>
      </c>
      <c r="Q29">
        <v>1</v>
      </c>
      <c r="R29">
        <v>0</v>
      </c>
      <c r="S29">
        <v>13</v>
      </c>
      <c r="T29">
        <v>0</v>
      </c>
      <c r="U29" t="s">
        <v>5</v>
      </c>
      <c r="V29" s="1">
        <f t="shared" si="0"/>
        <v>13</v>
      </c>
      <c r="W29" s="1">
        <v>0.74</v>
      </c>
      <c r="X29" s="7">
        <f t="shared" si="1"/>
        <v>0.74399999999999999</v>
      </c>
      <c r="Y29" s="1">
        <f t="shared" si="2"/>
        <v>9.6199999999999992</v>
      </c>
      <c r="Z29" s="4">
        <v>43298</v>
      </c>
      <c r="AA29" s="5">
        <v>0.83333333333333337</v>
      </c>
      <c r="AB29" s="4">
        <v>43298</v>
      </c>
      <c r="AC29" s="5">
        <v>0.86458333333333337</v>
      </c>
      <c r="AD29" s="1">
        <f t="shared" si="3"/>
        <v>3.1E-2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1">
        <f t="shared" si="4"/>
        <v>0</v>
      </c>
      <c r="AY29" s="1">
        <f t="shared" si="5"/>
        <v>0</v>
      </c>
      <c r="AZ29" t="s">
        <v>20</v>
      </c>
      <c r="BA29" t="s">
        <v>13</v>
      </c>
      <c r="BB29" t="s">
        <v>14</v>
      </c>
      <c r="BD29" t="s">
        <v>16</v>
      </c>
      <c r="BE29" t="s">
        <v>13</v>
      </c>
    </row>
    <row r="30" spans="1:58" x14ac:dyDescent="0.25">
      <c r="A30" t="s">
        <v>86</v>
      </c>
      <c r="B30" t="s">
        <v>35</v>
      </c>
      <c r="C30">
        <v>2018</v>
      </c>
      <c r="D30">
        <v>7</v>
      </c>
      <c r="E30">
        <v>24</v>
      </c>
      <c r="F30">
        <v>1</v>
      </c>
      <c r="G30" t="s">
        <v>1</v>
      </c>
      <c r="H30">
        <v>7</v>
      </c>
      <c r="I30" t="s">
        <v>106</v>
      </c>
      <c r="J30" t="s">
        <v>153</v>
      </c>
      <c r="K30" t="s">
        <v>42</v>
      </c>
      <c r="L30">
        <v>1</v>
      </c>
      <c r="M30" t="s">
        <v>3</v>
      </c>
      <c r="N30" t="s">
        <v>4</v>
      </c>
      <c r="O30">
        <v>0</v>
      </c>
      <c r="P30">
        <v>0</v>
      </c>
      <c r="Q30">
        <v>2</v>
      </c>
      <c r="R30">
        <v>0</v>
      </c>
      <c r="S30">
        <v>1</v>
      </c>
      <c r="T30">
        <v>1</v>
      </c>
      <c r="U30" t="s">
        <v>7</v>
      </c>
      <c r="V30" s="1">
        <f t="shared" si="0"/>
        <v>2</v>
      </c>
      <c r="W30" s="1">
        <v>1.51</v>
      </c>
      <c r="X30" s="7">
        <f t="shared" si="1"/>
        <v>1.512</v>
      </c>
      <c r="Y30" s="1">
        <f t="shared" si="2"/>
        <v>3.02</v>
      </c>
      <c r="Z30" s="4">
        <v>43305</v>
      </c>
      <c r="AA30" s="5">
        <v>0.45833333333333331</v>
      </c>
      <c r="AB30" s="4">
        <v>43305</v>
      </c>
      <c r="AC30" s="5">
        <v>0.52083333333333337</v>
      </c>
      <c r="AD30" s="1">
        <f t="shared" si="3"/>
        <v>6.3E-2</v>
      </c>
      <c r="AE30" s="3">
        <v>1</v>
      </c>
      <c r="AF30" s="3">
        <v>1</v>
      </c>
      <c r="AG30" s="3">
        <v>1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1">
        <f t="shared" si="4"/>
        <v>1</v>
      </c>
      <c r="AY30" s="1">
        <f t="shared" si="5"/>
        <v>0</v>
      </c>
      <c r="AZ30" t="s">
        <v>23</v>
      </c>
      <c r="BA30" t="s">
        <v>14</v>
      </c>
      <c r="BC30" t="s">
        <v>5</v>
      </c>
      <c r="BD30" t="s">
        <v>16</v>
      </c>
      <c r="BE30" t="s">
        <v>8</v>
      </c>
    </row>
    <row r="31" spans="1:58" x14ac:dyDescent="0.25">
      <c r="A31" t="s">
        <v>86</v>
      </c>
      <c r="B31" t="s">
        <v>35</v>
      </c>
      <c r="C31">
        <v>2018</v>
      </c>
      <c r="D31">
        <v>7</v>
      </c>
      <c r="E31">
        <v>24</v>
      </c>
      <c r="F31">
        <v>1</v>
      </c>
      <c r="G31" t="s">
        <v>1</v>
      </c>
      <c r="H31">
        <v>18</v>
      </c>
      <c r="I31" t="s">
        <v>106</v>
      </c>
      <c r="J31" t="s">
        <v>153</v>
      </c>
      <c r="K31" t="s">
        <v>42</v>
      </c>
      <c r="L31">
        <v>2</v>
      </c>
      <c r="M31" t="s">
        <v>3</v>
      </c>
      <c r="N31" t="s">
        <v>4</v>
      </c>
      <c r="O31">
        <v>0</v>
      </c>
      <c r="P31">
        <v>0</v>
      </c>
      <c r="Q31">
        <v>2</v>
      </c>
      <c r="R31">
        <v>0</v>
      </c>
      <c r="S31">
        <v>1</v>
      </c>
      <c r="T31">
        <v>1</v>
      </c>
      <c r="U31" t="s">
        <v>7</v>
      </c>
      <c r="V31" s="1">
        <f t="shared" si="0"/>
        <v>2</v>
      </c>
      <c r="W31" s="1">
        <v>1.51</v>
      </c>
      <c r="X31" s="7">
        <f t="shared" si="1"/>
        <v>1.512</v>
      </c>
      <c r="Y31" s="1">
        <f t="shared" si="2"/>
        <v>3.02</v>
      </c>
      <c r="Z31" s="4">
        <v>43305</v>
      </c>
      <c r="AA31" s="5">
        <v>0.5</v>
      </c>
      <c r="AB31" s="4">
        <v>43305</v>
      </c>
      <c r="AC31" s="5">
        <v>0.5625</v>
      </c>
      <c r="AD31" s="1">
        <f t="shared" si="3"/>
        <v>6.3E-2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1">
        <f t="shared" si="4"/>
        <v>0</v>
      </c>
      <c r="AY31" s="1">
        <f t="shared" si="5"/>
        <v>0</v>
      </c>
      <c r="AZ31" t="s">
        <v>13</v>
      </c>
      <c r="BE31" t="s">
        <v>13</v>
      </c>
    </row>
    <row r="32" spans="1:58" x14ac:dyDescent="0.25">
      <c r="A32" t="s">
        <v>86</v>
      </c>
      <c r="B32" t="s">
        <v>35</v>
      </c>
      <c r="C32">
        <v>2018</v>
      </c>
      <c r="D32">
        <v>7</v>
      </c>
      <c r="E32">
        <v>24</v>
      </c>
      <c r="F32">
        <v>1</v>
      </c>
      <c r="G32" t="s">
        <v>1</v>
      </c>
      <c r="H32">
        <v>29</v>
      </c>
      <c r="I32" t="s">
        <v>106</v>
      </c>
      <c r="J32" t="s">
        <v>153</v>
      </c>
      <c r="K32" t="s">
        <v>42</v>
      </c>
      <c r="L32">
        <v>3</v>
      </c>
      <c r="M32" t="s">
        <v>3</v>
      </c>
      <c r="N32" t="s">
        <v>4</v>
      </c>
      <c r="O32">
        <v>0</v>
      </c>
      <c r="P32">
        <v>1</v>
      </c>
      <c r="Q32">
        <v>2</v>
      </c>
      <c r="R32">
        <v>0</v>
      </c>
      <c r="S32">
        <v>2</v>
      </c>
      <c r="T32">
        <v>1</v>
      </c>
      <c r="U32" t="s">
        <v>7</v>
      </c>
      <c r="V32" s="1">
        <f t="shared" si="0"/>
        <v>3</v>
      </c>
      <c r="W32" s="1">
        <v>1.51</v>
      </c>
      <c r="X32" s="7">
        <f t="shared" si="1"/>
        <v>1.512</v>
      </c>
      <c r="Y32" s="1">
        <f t="shared" si="2"/>
        <v>4.53</v>
      </c>
      <c r="Z32" s="4">
        <v>43305</v>
      </c>
      <c r="AA32" s="5">
        <v>0.5</v>
      </c>
      <c r="AB32" s="4">
        <v>43305</v>
      </c>
      <c r="AC32" s="5">
        <v>0.5625</v>
      </c>
      <c r="AD32" s="1">
        <f t="shared" si="3"/>
        <v>6.3E-2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1">
        <f t="shared" si="4"/>
        <v>0</v>
      </c>
      <c r="AY32" s="1">
        <f t="shared" si="5"/>
        <v>0</v>
      </c>
    </row>
    <row r="33" spans="1:57" x14ac:dyDescent="0.25">
      <c r="A33" t="s">
        <v>86</v>
      </c>
      <c r="B33" t="s">
        <v>35</v>
      </c>
      <c r="C33">
        <v>2018</v>
      </c>
      <c r="D33">
        <v>7</v>
      </c>
      <c r="E33">
        <v>24</v>
      </c>
      <c r="F33">
        <v>1</v>
      </c>
      <c r="G33" t="s">
        <v>1</v>
      </c>
      <c r="H33">
        <v>7</v>
      </c>
      <c r="I33" t="s">
        <v>106</v>
      </c>
      <c r="J33" t="s">
        <v>153</v>
      </c>
      <c r="K33" t="s">
        <v>42</v>
      </c>
      <c r="L33">
        <v>4</v>
      </c>
      <c r="M33" t="s">
        <v>3</v>
      </c>
      <c r="N33" t="s">
        <v>11</v>
      </c>
      <c r="O33">
        <v>0</v>
      </c>
      <c r="P33">
        <v>1</v>
      </c>
      <c r="Q33">
        <v>0</v>
      </c>
      <c r="R33">
        <v>0</v>
      </c>
      <c r="S33">
        <v>1</v>
      </c>
      <c r="T33">
        <v>0</v>
      </c>
      <c r="U33" t="s">
        <v>5</v>
      </c>
      <c r="V33" s="1">
        <f t="shared" si="0"/>
        <v>1</v>
      </c>
      <c r="W33" s="1">
        <v>1.01</v>
      </c>
      <c r="X33" s="7">
        <f t="shared" si="1"/>
        <v>1.008</v>
      </c>
      <c r="Y33" s="1">
        <f t="shared" si="2"/>
        <v>1.01</v>
      </c>
      <c r="Z33" s="4">
        <v>43305</v>
      </c>
      <c r="AA33" s="5">
        <v>0.61458333333333337</v>
      </c>
      <c r="AB33" s="4">
        <v>43305</v>
      </c>
      <c r="AC33" s="5">
        <v>0.65625</v>
      </c>
      <c r="AD33" s="1">
        <f t="shared" si="3"/>
        <v>4.2000000000000003E-2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1">
        <f t="shared" si="4"/>
        <v>0</v>
      </c>
      <c r="AY33" s="1">
        <f t="shared" si="5"/>
        <v>0</v>
      </c>
      <c r="AZ33" t="s">
        <v>13</v>
      </c>
      <c r="BA33" t="s">
        <v>10</v>
      </c>
      <c r="BC33" t="s">
        <v>5</v>
      </c>
      <c r="BD33" t="s">
        <v>16</v>
      </c>
      <c r="BE33" t="s">
        <v>8</v>
      </c>
    </row>
    <row r="34" spans="1:57" x14ac:dyDescent="0.25">
      <c r="A34" t="s">
        <v>86</v>
      </c>
      <c r="B34" t="s">
        <v>35</v>
      </c>
      <c r="C34">
        <v>2018</v>
      </c>
      <c r="D34">
        <v>7</v>
      </c>
      <c r="E34">
        <v>24</v>
      </c>
      <c r="F34">
        <v>1</v>
      </c>
      <c r="G34" t="s">
        <v>1</v>
      </c>
      <c r="H34">
        <v>24</v>
      </c>
      <c r="I34" t="s">
        <v>106</v>
      </c>
      <c r="J34" t="s">
        <v>153</v>
      </c>
      <c r="K34" t="s">
        <v>42</v>
      </c>
      <c r="L34">
        <v>5</v>
      </c>
      <c r="M34" t="s">
        <v>10</v>
      </c>
      <c r="N34" t="s">
        <v>11</v>
      </c>
      <c r="O34">
        <v>0</v>
      </c>
      <c r="P34">
        <v>0</v>
      </c>
      <c r="Q34">
        <v>1</v>
      </c>
      <c r="R34">
        <v>0</v>
      </c>
      <c r="S34">
        <v>0</v>
      </c>
      <c r="T34">
        <v>1</v>
      </c>
      <c r="U34" t="s">
        <v>5</v>
      </c>
      <c r="V34" s="1">
        <f t="shared" ref="V34:V65" si="6">SUM(S34,T34)</f>
        <v>1</v>
      </c>
      <c r="W34" s="1">
        <v>1.51</v>
      </c>
      <c r="X34" s="7">
        <f t="shared" ref="X34:X65" si="7">AD34*24</f>
        <v>1.512</v>
      </c>
      <c r="Y34" s="1">
        <f t="shared" ref="Y34:Y65" si="8">V34*W34</f>
        <v>1.51</v>
      </c>
      <c r="Z34" s="4">
        <v>43305</v>
      </c>
      <c r="AA34" s="5">
        <v>0.4375</v>
      </c>
      <c r="AB34" s="4">
        <v>43305</v>
      </c>
      <c r="AC34" s="5">
        <v>0.5</v>
      </c>
      <c r="AD34" s="1">
        <f t="shared" ref="AD34:AD65" si="9">ROUND((AB34+AC34-Z34-AA34),3)</f>
        <v>6.3E-2</v>
      </c>
      <c r="AE34" s="3">
        <v>4</v>
      </c>
      <c r="AF34" s="3">
        <v>3</v>
      </c>
      <c r="AG34" s="3">
        <v>3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1</v>
      </c>
      <c r="AV34" s="3">
        <v>1</v>
      </c>
      <c r="AW34" s="3">
        <v>0</v>
      </c>
      <c r="AX34" s="1">
        <f t="shared" ref="AX34:AX65" si="10">SUM(AF34,AI34,AL34,AO34,AR34,AU34)</f>
        <v>4</v>
      </c>
      <c r="AY34" s="1">
        <f t="shared" ref="AY34:AY65" si="11">SUM(AH34,AK34,AN34,AQ34,AT34,AW34)</f>
        <v>0</v>
      </c>
    </row>
    <row r="35" spans="1:57" x14ac:dyDescent="0.25">
      <c r="A35" t="s">
        <v>86</v>
      </c>
      <c r="B35" t="s">
        <v>35</v>
      </c>
      <c r="C35">
        <v>2018</v>
      </c>
      <c r="D35">
        <v>7</v>
      </c>
      <c r="E35">
        <v>24</v>
      </c>
      <c r="F35">
        <v>1</v>
      </c>
      <c r="G35" t="s">
        <v>1</v>
      </c>
      <c r="H35">
        <v>25</v>
      </c>
      <c r="I35" t="s">
        <v>106</v>
      </c>
      <c r="J35" t="s">
        <v>153</v>
      </c>
      <c r="K35" t="s">
        <v>42</v>
      </c>
      <c r="L35">
        <v>6</v>
      </c>
      <c r="M35" t="s">
        <v>10</v>
      </c>
      <c r="N35" t="s">
        <v>11</v>
      </c>
      <c r="O35">
        <v>0</v>
      </c>
      <c r="P35">
        <v>0</v>
      </c>
      <c r="Q35">
        <v>1</v>
      </c>
      <c r="R35">
        <v>0</v>
      </c>
      <c r="S35">
        <v>1</v>
      </c>
      <c r="T35">
        <v>0</v>
      </c>
      <c r="U35" t="s">
        <v>5</v>
      </c>
      <c r="V35" s="1">
        <f t="shared" si="6"/>
        <v>1</v>
      </c>
      <c r="W35" s="1">
        <v>1.51</v>
      </c>
      <c r="X35" s="7">
        <f t="shared" si="7"/>
        <v>1.512</v>
      </c>
      <c r="Y35" s="1">
        <f t="shared" si="8"/>
        <v>1.51</v>
      </c>
      <c r="Z35" s="4">
        <v>43305</v>
      </c>
      <c r="AA35" s="5">
        <v>0.625</v>
      </c>
      <c r="AB35" s="4">
        <v>43305</v>
      </c>
      <c r="AC35" s="5">
        <v>0.6875</v>
      </c>
      <c r="AD35" s="1">
        <f t="shared" si="9"/>
        <v>6.3E-2</v>
      </c>
      <c r="AE35" s="3">
        <v>1</v>
      </c>
      <c r="AF35" s="3">
        <v>1</v>
      </c>
      <c r="AG35" s="3">
        <v>1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1">
        <f t="shared" si="10"/>
        <v>1</v>
      </c>
      <c r="AY35" s="1">
        <f t="shared" si="11"/>
        <v>0</v>
      </c>
    </row>
    <row r="36" spans="1:57" x14ac:dyDescent="0.25">
      <c r="A36" t="s">
        <v>86</v>
      </c>
      <c r="B36" t="s">
        <v>35</v>
      </c>
      <c r="C36">
        <v>2018</v>
      </c>
      <c r="D36">
        <v>7</v>
      </c>
      <c r="E36">
        <v>24</v>
      </c>
      <c r="F36">
        <v>1</v>
      </c>
      <c r="G36" t="s">
        <v>1</v>
      </c>
      <c r="H36">
        <v>26</v>
      </c>
      <c r="I36" t="s">
        <v>106</v>
      </c>
      <c r="J36" t="s">
        <v>153</v>
      </c>
      <c r="K36" t="s">
        <v>42</v>
      </c>
      <c r="L36">
        <v>7</v>
      </c>
      <c r="M36" t="s">
        <v>10</v>
      </c>
      <c r="N36" t="s">
        <v>11</v>
      </c>
      <c r="O36">
        <v>0</v>
      </c>
      <c r="P36">
        <v>0</v>
      </c>
      <c r="Q36">
        <v>1</v>
      </c>
      <c r="R36">
        <v>0</v>
      </c>
      <c r="S36">
        <v>0</v>
      </c>
      <c r="T36">
        <v>1</v>
      </c>
      <c r="U36" t="s">
        <v>5</v>
      </c>
      <c r="V36" s="1">
        <f t="shared" si="6"/>
        <v>1</v>
      </c>
      <c r="W36" s="1">
        <v>1.51</v>
      </c>
      <c r="X36" s="7">
        <f t="shared" si="7"/>
        <v>1.512</v>
      </c>
      <c r="Y36" s="1">
        <f t="shared" si="8"/>
        <v>1.51</v>
      </c>
      <c r="Z36" s="4">
        <v>43305</v>
      </c>
      <c r="AA36" s="5">
        <v>0.625</v>
      </c>
      <c r="AB36" s="4">
        <v>43305</v>
      </c>
      <c r="AC36" s="5">
        <v>0.6875</v>
      </c>
      <c r="AD36" s="1">
        <f t="shared" si="9"/>
        <v>6.3E-2</v>
      </c>
      <c r="AE36" s="3">
        <v>1</v>
      </c>
      <c r="AF36" s="3">
        <v>1</v>
      </c>
      <c r="AG36" s="3">
        <v>1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1">
        <f t="shared" si="10"/>
        <v>1</v>
      </c>
      <c r="AY36" s="1">
        <f t="shared" si="11"/>
        <v>0</v>
      </c>
    </row>
    <row r="37" spans="1:57" x14ac:dyDescent="0.25">
      <c r="A37" t="s">
        <v>86</v>
      </c>
      <c r="B37" t="s">
        <v>35</v>
      </c>
      <c r="C37">
        <v>2018</v>
      </c>
      <c r="D37">
        <v>7</v>
      </c>
      <c r="E37">
        <v>24</v>
      </c>
      <c r="F37">
        <v>1</v>
      </c>
      <c r="G37" t="s">
        <v>1</v>
      </c>
      <c r="H37">
        <v>18</v>
      </c>
      <c r="I37" t="s">
        <v>106</v>
      </c>
      <c r="J37" t="s">
        <v>153</v>
      </c>
      <c r="K37" t="s">
        <v>42</v>
      </c>
      <c r="L37">
        <v>8</v>
      </c>
      <c r="M37" t="s">
        <v>3</v>
      </c>
      <c r="N37" t="s">
        <v>4</v>
      </c>
      <c r="O37">
        <v>0</v>
      </c>
      <c r="P37">
        <v>0</v>
      </c>
      <c r="Q37">
        <v>2</v>
      </c>
      <c r="R37">
        <v>0</v>
      </c>
      <c r="S37">
        <v>1</v>
      </c>
      <c r="T37">
        <v>1</v>
      </c>
      <c r="U37" t="s">
        <v>7</v>
      </c>
      <c r="V37" s="1">
        <f t="shared" si="6"/>
        <v>2</v>
      </c>
      <c r="W37" s="1">
        <v>3</v>
      </c>
      <c r="X37" s="7">
        <f t="shared" si="7"/>
        <v>3</v>
      </c>
      <c r="Y37" s="1">
        <f t="shared" si="8"/>
        <v>6</v>
      </c>
      <c r="Z37" s="4">
        <v>43305</v>
      </c>
      <c r="AA37" s="5">
        <v>0.58333333333333337</v>
      </c>
      <c r="AB37" s="4">
        <v>43305</v>
      </c>
      <c r="AC37" s="5">
        <v>0.70833333333333337</v>
      </c>
      <c r="AD37" s="1">
        <f t="shared" si="9"/>
        <v>0.125</v>
      </c>
      <c r="AE37" s="3">
        <v>2</v>
      </c>
      <c r="AF37" s="3">
        <v>1</v>
      </c>
      <c r="AG37" s="3">
        <v>0</v>
      </c>
      <c r="AH37" s="3">
        <v>1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1</v>
      </c>
      <c r="AP37" s="3">
        <v>0</v>
      </c>
      <c r="AQ37" s="3">
        <v>1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1">
        <f t="shared" si="10"/>
        <v>2</v>
      </c>
      <c r="AY37" s="1">
        <f t="shared" si="11"/>
        <v>2</v>
      </c>
      <c r="AZ37" t="s">
        <v>13</v>
      </c>
      <c r="BA37" t="s">
        <v>13</v>
      </c>
      <c r="BB37" t="s">
        <v>14</v>
      </c>
      <c r="BD37" t="s">
        <v>15</v>
      </c>
      <c r="BE37" t="s">
        <v>8</v>
      </c>
    </row>
    <row r="38" spans="1:57" x14ac:dyDescent="0.25">
      <c r="A38" t="s">
        <v>86</v>
      </c>
      <c r="B38" t="s">
        <v>35</v>
      </c>
      <c r="C38">
        <v>2018</v>
      </c>
      <c r="D38">
        <v>8</v>
      </c>
      <c r="E38">
        <v>7</v>
      </c>
      <c r="F38">
        <v>0</v>
      </c>
      <c r="G38" t="s">
        <v>6</v>
      </c>
      <c r="H38" t="s">
        <v>47</v>
      </c>
      <c r="I38" t="s">
        <v>105</v>
      </c>
      <c r="J38" t="s">
        <v>153</v>
      </c>
      <c r="K38" t="s">
        <v>37</v>
      </c>
      <c r="L38">
        <v>1</v>
      </c>
      <c r="M38" t="s">
        <v>10</v>
      </c>
      <c r="N38" t="s">
        <v>11</v>
      </c>
      <c r="O38">
        <v>1</v>
      </c>
      <c r="P38">
        <v>0</v>
      </c>
      <c r="Q38">
        <v>1</v>
      </c>
      <c r="R38">
        <v>0</v>
      </c>
      <c r="S38">
        <v>1</v>
      </c>
      <c r="T38">
        <v>1</v>
      </c>
      <c r="U38" t="s">
        <v>7</v>
      </c>
      <c r="V38" s="1">
        <f t="shared" si="6"/>
        <v>2</v>
      </c>
      <c r="W38" s="1">
        <v>4.01</v>
      </c>
      <c r="X38" s="7">
        <f t="shared" si="7"/>
        <v>4.008</v>
      </c>
      <c r="Y38" s="1">
        <f t="shared" si="8"/>
        <v>8.02</v>
      </c>
      <c r="Z38" s="4">
        <v>43319</v>
      </c>
      <c r="AA38" s="5">
        <v>0.375</v>
      </c>
      <c r="AB38" s="4">
        <v>43319</v>
      </c>
      <c r="AC38" s="5">
        <v>0.54166666666666663</v>
      </c>
      <c r="AD38" s="1">
        <f t="shared" si="9"/>
        <v>0.16700000000000001</v>
      </c>
      <c r="AE38" s="3">
        <v>4</v>
      </c>
      <c r="AF38" s="3">
        <v>4</v>
      </c>
      <c r="AG38" s="3">
        <v>1</v>
      </c>
      <c r="AH38" s="3">
        <v>3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1">
        <f t="shared" si="10"/>
        <v>4</v>
      </c>
      <c r="AY38" s="1">
        <f t="shared" si="11"/>
        <v>3</v>
      </c>
      <c r="AZ38" t="s">
        <v>13</v>
      </c>
      <c r="BA38" t="s">
        <v>13</v>
      </c>
      <c r="BB38" t="s">
        <v>14</v>
      </c>
      <c r="BD38" t="s">
        <v>16</v>
      </c>
      <c r="BE38" t="s">
        <v>8</v>
      </c>
    </row>
    <row r="39" spans="1:57" x14ac:dyDescent="0.25">
      <c r="A39" t="s">
        <v>86</v>
      </c>
      <c r="B39" t="s">
        <v>35</v>
      </c>
      <c r="C39">
        <v>2018</v>
      </c>
      <c r="D39">
        <v>8</v>
      </c>
      <c r="E39">
        <v>7</v>
      </c>
      <c r="F39">
        <v>1</v>
      </c>
      <c r="G39" t="s">
        <v>1</v>
      </c>
      <c r="H39">
        <v>6</v>
      </c>
      <c r="I39" t="s">
        <v>105</v>
      </c>
      <c r="J39" t="s">
        <v>153</v>
      </c>
      <c r="K39" t="s">
        <v>37</v>
      </c>
      <c r="L39">
        <v>2</v>
      </c>
      <c r="M39" t="s">
        <v>10</v>
      </c>
      <c r="N39" t="s">
        <v>30</v>
      </c>
      <c r="O39">
        <v>0</v>
      </c>
      <c r="P39">
        <v>0</v>
      </c>
      <c r="Q39">
        <v>1</v>
      </c>
      <c r="R39">
        <v>0</v>
      </c>
      <c r="S39">
        <v>1</v>
      </c>
      <c r="T39">
        <v>0</v>
      </c>
      <c r="U39" t="s">
        <v>7</v>
      </c>
      <c r="V39" s="1">
        <f t="shared" si="6"/>
        <v>1</v>
      </c>
      <c r="W39" s="1">
        <v>2.76</v>
      </c>
      <c r="X39" s="7">
        <f t="shared" si="7"/>
        <v>2.7600000000000002</v>
      </c>
      <c r="Y39" s="1">
        <f t="shared" si="8"/>
        <v>2.76</v>
      </c>
      <c r="Z39" s="4">
        <v>43319</v>
      </c>
      <c r="AA39" s="5">
        <v>0.35416666666666669</v>
      </c>
      <c r="AB39" s="4">
        <v>43319</v>
      </c>
      <c r="AC39" s="5">
        <v>0.46875</v>
      </c>
      <c r="AD39" s="1">
        <f t="shared" si="9"/>
        <v>0.115</v>
      </c>
      <c r="AE39" s="3">
        <v>4</v>
      </c>
      <c r="AF39" s="3">
        <v>2</v>
      </c>
      <c r="AG39" s="3">
        <v>2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3</v>
      </c>
      <c r="AS39" s="3">
        <v>3</v>
      </c>
      <c r="AT39" s="3">
        <v>0</v>
      </c>
      <c r="AU39" s="3">
        <v>0</v>
      </c>
      <c r="AV39" s="3">
        <v>0</v>
      </c>
      <c r="AW39" s="3">
        <v>0</v>
      </c>
      <c r="AX39" s="1">
        <f t="shared" si="10"/>
        <v>5</v>
      </c>
      <c r="AY39" s="1">
        <f t="shared" si="11"/>
        <v>0</v>
      </c>
    </row>
    <row r="40" spans="1:57" x14ac:dyDescent="0.25">
      <c r="A40" t="s">
        <v>86</v>
      </c>
      <c r="B40" t="s">
        <v>35</v>
      </c>
      <c r="C40">
        <v>2018</v>
      </c>
      <c r="D40">
        <v>8</v>
      </c>
      <c r="E40">
        <v>7</v>
      </c>
      <c r="F40">
        <v>1</v>
      </c>
      <c r="G40" t="s">
        <v>1</v>
      </c>
      <c r="H40">
        <v>24</v>
      </c>
      <c r="I40" t="s">
        <v>105</v>
      </c>
      <c r="J40" t="s">
        <v>153</v>
      </c>
      <c r="K40" t="s">
        <v>37</v>
      </c>
      <c r="L40">
        <v>3</v>
      </c>
      <c r="M40" t="s">
        <v>10</v>
      </c>
      <c r="N40" t="s">
        <v>11</v>
      </c>
      <c r="O40">
        <v>0</v>
      </c>
      <c r="P40">
        <v>1</v>
      </c>
      <c r="Q40">
        <v>1</v>
      </c>
      <c r="R40">
        <v>0</v>
      </c>
      <c r="S40">
        <v>2</v>
      </c>
      <c r="T40">
        <v>0</v>
      </c>
      <c r="U40" t="s">
        <v>7</v>
      </c>
      <c r="V40" s="1">
        <f t="shared" si="6"/>
        <v>2</v>
      </c>
      <c r="W40" s="1">
        <v>3.24</v>
      </c>
      <c r="X40" s="7">
        <f t="shared" si="7"/>
        <v>3.24</v>
      </c>
      <c r="Y40" s="1">
        <f t="shared" si="8"/>
        <v>6.48</v>
      </c>
      <c r="Z40" s="4">
        <v>43319</v>
      </c>
      <c r="AA40" s="5">
        <v>0.35416666666666669</v>
      </c>
      <c r="AB40" s="4">
        <v>43319</v>
      </c>
      <c r="AC40" s="5">
        <v>0.48958333333333331</v>
      </c>
      <c r="AD40" s="1">
        <f t="shared" si="9"/>
        <v>0.13500000000000001</v>
      </c>
      <c r="AE40" s="3">
        <v>1</v>
      </c>
      <c r="AF40" s="3">
        <v>1</v>
      </c>
      <c r="AG40" s="3">
        <v>0</v>
      </c>
      <c r="AH40" s="3">
        <v>1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1">
        <f t="shared" si="10"/>
        <v>1</v>
      </c>
      <c r="AY40" s="1">
        <f t="shared" si="11"/>
        <v>1</v>
      </c>
      <c r="AZ40" t="s">
        <v>13</v>
      </c>
      <c r="BA40" t="s">
        <v>13</v>
      </c>
      <c r="BB40" t="s">
        <v>14</v>
      </c>
      <c r="BD40" t="s">
        <v>15</v>
      </c>
      <c r="BE40" t="s">
        <v>10</v>
      </c>
    </row>
    <row r="41" spans="1:57" x14ac:dyDescent="0.25">
      <c r="A41" t="s">
        <v>86</v>
      </c>
      <c r="B41" t="s">
        <v>35</v>
      </c>
      <c r="C41">
        <v>2018</v>
      </c>
      <c r="D41">
        <v>8</v>
      </c>
      <c r="E41">
        <v>7</v>
      </c>
      <c r="F41">
        <v>1</v>
      </c>
      <c r="G41" t="s">
        <v>1</v>
      </c>
      <c r="H41">
        <v>25</v>
      </c>
      <c r="I41" t="s">
        <v>105</v>
      </c>
      <c r="J41" t="s">
        <v>153</v>
      </c>
      <c r="K41" t="s">
        <v>37</v>
      </c>
      <c r="L41">
        <v>4</v>
      </c>
      <c r="M41" t="s">
        <v>10</v>
      </c>
      <c r="N41" t="s">
        <v>4</v>
      </c>
      <c r="O41">
        <v>0</v>
      </c>
      <c r="P41">
        <v>0</v>
      </c>
      <c r="Q41">
        <v>1</v>
      </c>
      <c r="R41">
        <v>0</v>
      </c>
      <c r="S41">
        <v>1</v>
      </c>
      <c r="T41">
        <v>0</v>
      </c>
      <c r="U41" t="s">
        <v>5</v>
      </c>
      <c r="V41" s="1">
        <f t="shared" si="6"/>
        <v>1</v>
      </c>
      <c r="W41" s="1">
        <v>2.5</v>
      </c>
      <c r="X41" s="7">
        <f t="shared" si="7"/>
        <v>2.496</v>
      </c>
      <c r="Y41" s="1">
        <f t="shared" si="8"/>
        <v>2.5</v>
      </c>
      <c r="Z41" s="4">
        <v>43319</v>
      </c>
      <c r="AA41" s="5">
        <v>0.35416666666666669</v>
      </c>
      <c r="AB41" s="4">
        <v>43319</v>
      </c>
      <c r="AC41" s="5">
        <v>0.45833333333333331</v>
      </c>
      <c r="AD41" s="1">
        <f t="shared" si="9"/>
        <v>0.104</v>
      </c>
      <c r="AE41" s="3">
        <v>1</v>
      </c>
      <c r="AF41" s="3">
        <v>1</v>
      </c>
      <c r="AG41" s="3">
        <v>1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1">
        <f t="shared" si="10"/>
        <v>1</v>
      </c>
      <c r="AY41" s="1">
        <f t="shared" si="11"/>
        <v>0</v>
      </c>
      <c r="AZ41" t="s">
        <v>13</v>
      </c>
      <c r="BA41" t="s">
        <v>13</v>
      </c>
      <c r="BB41" t="s">
        <v>5</v>
      </c>
      <c r="BD41" t="s">
        <v>16</v>
      </c>
      <c r="BE41" t="s">
        <v>8</v>
      </c>
    </row>
    <row r="42" spans="1:57" x14ac:dyDescent="0.25">
      <c r="A42" t="s">
        <v>86</v>
      </c>
      <c r="B42" t="s">
        <v>35</v>
      </c>
      <c r="C42">
        <v>2018</v>
      </c>
      <c r="D42">
        <v>8</v>
      </c>
      <c r="E42">
        <v>7</v>
      </c>
      <c r="F42">
        <v>1</v>
      </c>
      <c r="G42" t="s">
        <v>1</v>
      </c>
      <c r="H42">
        <v>18</v>
      </c>
      <c r="I42" t="s">
        <v>105</v>
      </c>
      <c r="J42" t="s">
        <v>153</v>
      </c>
      <c r="K42" t="s">
        <v>37</v>
      </c>
      <c r="L42">
        <v>5</v>
      </c>
      <c r="M42" t="s">
        <v>3</v>
      </c>
      <c r="N42" t="s">
        <v>4</v>
      </c>
      <c r="O42">
        <v>0</v>
      </c>
      <c r="P42">
        <v>0</v>
      </c>
      <c r="Q42">
        <v>2</v>
      </c>
      <c r="R42">
        <v>0</v>
      </c>
      <c r="S42">
        <v>0</v>
      </c>
      <c r="T42">
        <v>2</v>
      </c>
      <c r="U42" t="s">
        <v>7</v>
      </c>
      <c r="V42" s="1">
        <f t="shared" si="6"/>
        <v>2</v>
      </c>
      <c r="W42" s="1">
        <v>1.51</v>
      </c>
      <c r="X42" s="7">
        <f t="shared" si="7"/>
        <v>1.512</v>
      </c>
      <c r="Y42" s="1">
        <f t="shared" si="8"/>
        <v>3.02</v>
      </c>
      <c r="Z42" s="4">
        <v>43319</v>
      </c>
      <c r="AA42" s="5">
        <v>0.52083333333333337</v>
      </c>
      <c r="AB42" s="4">
        <v>43319</v>
      </c>
      <c r="AC42" s="5">
        <v>0.58333333333333337</v>
      </c>
      <c r="AD42" s="1">
        <f t="shared" si="9"/>
        <v>6.3E-2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1">
        <f t="shared" si="10"/>
        <v>0</v>
      </c>
      <c r="AY42" s="1">
        <f t="shared" si="11"/>
        <v>0</v>
      </c>
      <c r="AZ42" t="s">
        <v>13</v>
      </c>
      <c r="BA42" t="s">
        <v>13</v>
      </c>
      <c r="BB42" t="s">
        <v>14</v>
      </c>
      <c r="BD42" t="s">
        <v>15</v>
      </c>
      <c r="BE42" t="s">
        <v>8</v>
      </c>
    </row>
    <row r="43" spans="1:57" x14ac:dyDescent="0.25">
      <c r="A43" t="s">
        <v>86</v>
      </c>
      <c r="B43" t="s">
        <v>35</v>
      </c>
      <c r="C43">
        <v>2018</v>
      </c>
      <c r="D43">
        <v>8</v>
      </c>
      <c r="E43">
        <v>7</v>
      </c>
      <c r="F43">
        <v>1</v>
      </c>
      <c r="G43" t="s">
        <v>1</v>
      </c>
      <c r="H43">
        <v>6</v>
      </c>
      <c r="I43" t="s">
        <v>105</v>
      </c>
      <c r="J43" t="s">
        <v>153</v>
      </c>
      <c r="K43" t="s">
        <v>37</v>
      </c>
      <c r="L43">
        <v>6</v>
      </c>
      <c r="M43" t="s">
        <v>3</v>
      </c>
      <c r="N43" t="s">
        <v>30</v>
      </c>
      <c r="O43">
        <v>2</v>
      </c>
      <c r="P43">
        <v>0</v>
      </c>
      <c r="Q43">
        <v>2</v>
      </c>
      <c r="R43">
        <v>0</v>
      </c>
      <c r="S43">
        <v>2</v>
      </c>
      <c r="T43">
        <v>2</v>
      </c>
      <c r="U43" t="s">
        <v>5</v>
      </c>
      <c r="V43" s="1">
        <f t="shared" si="6"/>
        <v>4</v>
      </c>
      <c r="W43" s="1">
        <v>1.49</v>
      </c>
      <c r="X43" s="7">
        <f t="shared" si="7"/>
        <v>1.488</v>
      </c>
      <c r="Y43" s="1">
        <f t="shared" si="8"/>
        <v>5.96</v>
      </c>
      <c r="Z43" s="4">
        <v>43319</v>
      </c>
      <c r="AA43" s="5">
        <v>0.60416666666666663</v>
      </c>
      <c r="AB43" s="4">
        <v>43319</v>
      </c>
      <c r="AC43" s="5">
        <v>0.66666666666666663</v>
      </c>
      <c r="AD43" s="1">
        <f t="shared" si="9"/>
        <v>6.2E-2</v>
      </c>
      <c r="AE43" s="3">
        <v>1</v>
      </c>
      <c r="AF43" s="3">
        <v>1</v>
      </c>
      <c r="AG43" s="3">
        <v>1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1">
        <f t="shared" si="10"/>
        <v>1</v>
      </c>
      <c r="AY43" s="1">
        <f t="shared" si="11"/>
        <v>0</v>
      </c>
    </row>
    <row r="44" spans="1:57" x14ac:dyDescent="0.25">
      <c r="A44" t="s">
        <v>41</v>
      </c>
      <c r="B44" t="s">
        <v>35</v>
      </c>
      <c r="C44">
        <v>2018</v>
      </c>
      <c r="D44">
        <v>8</v>
      </c>
      <c r="E44">
        <v>18</v>
      </c>
      <c r="F44">
        <v>1</v>
      </c>
      <c r="G44" t="s">
        <v>1</v>
      </c>
      <c r="H44">
        <v>18</v>
      </c>
      <c r="I44" t="s">
        <v>106</v>
      </c>
      <c r="J44" t="s">
        <v>153</v>
      </c>
      <c r="K44" t="s">
        <v>48</v>
      </c>
      <c r="L44">
        <v>1</v>
      </c>
      <c r="M44" t="s">
        <v>10</v>
      </c>
      <c r="N44" t="s">
        <v>4</v>
      </c>
      <c r="O44">
        <v>1</v>
      </c>
      <c r="P44">
        <v>0</v>
      </c>
      <c r="Q44">
        <v>2</v>
      </c>
      <c r="R44">
        <v>0</v>
      </c>
      <c r="S44">
        <v>2</v>
      </c>
      <c r="T44">
        <v>0</v>
      </c>
      <c r="U44" t="s">
        <v>5</v>
      </c>
      <c r="V44" s="1">
        <f t="shared" si="6"/>
        <v>2</v>
      </c>
      <c r="W44" s="1">
        <v>2.2599999999999998</v>
      </c>
      <c r="X44" s="7">
        <f t="shared" si="7"/>
        <v>2.2560000000000002</v>
      </c>
      <c r="Y44" s="1">
        <f t="shared" si="8"/>
        <v>4.5199999999999996</v>
      </c>
      <c r="Z44" s="4">
        <v>43330</v>
      </c>
      <c r="AA44" s="5">
        <v>0.29166666666666669</v>
      </c>
      <c r="AB44" s="4">
        <v>43330</v>
      </c>
      <c r="AC44" s="5">
        <v>0.38541666666666669</v>
      </c>
      <c r="AD44" s="1">
        <f t="shared" si="9"/>
        <v>9.4E-2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1">
        <f t="shared" si="10"/>
        <v>0</v>
      </c>
      <c r="AY44" s="1">
        <f t="shared" si="11"/>
        <v>0</v>
      </c>
      <c r="AZ44" t="s">
        <v>17</v>
      </c>
      <c r="BA44" t="s">
        <v>13</v>
      </c>
      <c r="BB44" t="s">
        <v>14</v>
      </c>
      <c r="BD44" t="s">
        <v>16</v>
      </c>
      <c r="BE44" t="s">
        <v>22</v>
      </c>
    </row>
    <row r="45" spans="1:57" x14ac:dyDescent="0.25">
      <c r="A45" t="s">
        <v>41</v>
      </c>
      <c r="B45" t="s">
        <v>35</v>
      </c>
      <c r="C45">
        <v>2018</v>
      </c>
      <c r="D45">
        <v>8</v>
      </c>
      <c r="E45">
        <v>18</v>
      </c>
      <c r="F45">
        <v>1</v>
      </c>
      <c r="G45" t="s">
        <v>1</v>
      </c>
      <c r="H45">
        <v>18</v>
      </c>
      <c r="I45" t="s">
        <v>106</v>
      </c>
      <c r="J45" t="s">
        <v>153</v>
      </c>
      <c r="K45" t="s">
        <v>48</v>
      </c>
      <c r="L45">
        <v>2</v>
      </c>
      <c r="M45" t="s">
        <v>14</v>
      </c>
      <c r="N45" t="s">
        <v>9</v>
      </c>
      <c r="O45">
        <v>0</v>
      </c>
      <c r="P45">
        <v>0</v>
      </c>
      <c r="Q45">
        <v>2</v>
      </c>
      <c r="R45">
        <v>0</v>
      </c>
      <c r="S45">
        <v>2</v>
      </c>
      <c r="T45">
        <v>0</v>
      </c>
      <c r="U45" t="s">
        <v>5</v>
      </c>
      <c r="V45" s="1">
        <f t="shared" si="6"/>
        <v>2</v>
      </c>
      <c r="W45" s="1">
        <v>2.5</v>
      </c>
      <c r="X45" s="7">
        <f t="shared" si="7"/>
        <v>2.496</v>
      </c>
      <c r="Y45" s="1">
        <f t="shared" si="8"/>
        <v>5</v>
      </c>
      <c r="Z45" s="4">
        <v>43330</v>
      </c>
      <c r="AA45" s="5">
        <v>0.35416666666666669</v>
      </c>
      <c r="AB45" s="4">
        <v>43330</v>
      </c>
      <c r="AC45" s="5">
        <v>0.45833333333333331</v>
      </c>
      <c r="AD45" s="1">
        <f t="shared" si="9"/>
        <v>0.104</v>
      </c>
      <c r="AE45" s="3">
        <v>6</v>
      </c>
      <c r="AF45" s="3">
        <v>1</v>
      </c>
      <c r="AG45" s="3">
        <v>1</v>
      </c>
      <c r="AH45" s="3">
        <v>0</v>
      </c>
      <c r="AI45" s="3">
        <v>0</v>
      </c>
      <c r="AJ45" s="3">
        <v>0</v>
      </c>
      <c r="AK45" s="3">
        <v>0</v>
      </c>
      <c r="AL45" s="3">
        <v>5</v>
      </c>
      <c r="AM45" s="3">
        <v>5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1">
        <f t="shared" si="10"/>
        <v>6</v>
      </c>
      <c r="AY45" s="1">
        <f t="shared" si="11"/>
        <v>0</v>
      </c>
      <c r="AZ45" t="s">
        <v>21</v>
      </c>
      <c r="BA45" t="s">
        <v>13</v>
      </c>
      <c r="BB45" t="s">
        <v>5</v>
      </c>
      <c r="BD45" t="s">
        <v>15</v>
      </c>
      <c r="BE45" t="s">
        <v>28</v>
      </c>
    </row>
    <row r="46" spans="1:57" x14ac:dyDescent="0.25">
      <c r="A46" t="s">
        <v>41</v>
      </c>
      <c r="B46" t="s">
        <v>35</v>
      </c>
      <c r="C46">
        <v>2018</v>
      </c>
      <c r="D46">
        <v>8</v>
      </c>
      <c r="E46">
        <v>18</v>
      </c>
      <c r="F46">
        <v>1</v>
      </c>
      <c r="G46" t="s">
        <v>1</v>
      </c>
      <c r="H46">
        <v>18</v>
      </c>
      <c r="I46" t="s">
        <v>106</v>
      </c>
      <c r="J46" t="s">
        <v>153</v>
      </c>
      <c r="K46" t="s">
        <v>48</v>
      </c>
      <c r="L46">
        <v>3</v>
      </c>
      <c r="M46" t="s">
        <v>14</v>
      </c>
      <c r="N46" t="s">
        <v>44</v>
      </c>
      <c r="O46">
        <v>0</v>
      </c>
      <c r="P46">
        <v>0</v>
      </c>
      <c r="Q46">
        <v>1</v>
      </c>
      <c r="R46">
        <v>0</v>
      </c>
      <c r="S46">
        <v>1</v>
      </c>
      <c r="T46">
        <v>0</v>
      </c>
      <c r="U46" t="s">
        <v>5</v>
      </c>
      <c r="V46" s="1">
        <f t="shared" si="6"/>
        <v>1</v>
      </c>
      <c r="W46" s="1">
        <v>4.25</v>
      </c>
      <c r="X46" s="7">
        <f t="shared" si="7"/>
        <v>4.2479999999999993</v>
      </c>
      <c r="Y46" s="1">
        <f t="shared" si="8"/>
        <v>4.25</v>
      </c>
      <c r="Z46" s="4">
        <v>43330</v>
      </c>
      <c r="AA46" s="5">
        <v>0.39583333333333331</v>
      </c>
      <c r="AB46" s="4">
        <v>43330</v>
      </c>
      <c r="AC46" s="5">
        <v>0.57291666666666663</v>
      </c>
      <c r="AD46" s="1">
        <f t="shared" si="9"/>
        <v>0.17699999999999999</v>
      </c>
      <c r="AE46" s="3">
        <v>10</v>
      </c>
      <c r="AF46" s="3">
        <v>5</v>
      </c>
      <c r="AG46" s="3">
        <v>5</v>
      </c>
      <c r="AH46" s="3">
        <v>0</v>
      </c>
      <c r="AI46" s="3">
        <v>0</v>
      </c>
      <c r="AJ46" s="3">
        <v>0</v>
      </c>
      <c r="AK46" s="3">
        <v>0</v>
      </c>
      <c r="AL46" s="3">
        <v>3</v>
      </c>
      <c r="AM46" s="3">
        <v>3</v>
      </c>
      <c r="AN46" s="3">
        <v>0</v>
      </c>
      <c r="AO46" s="3">
        <v>2</v>
      </c>
      <c r="AP46" s="3">
        <v>2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1">
        <f t="shared" si="10"/>
        <v>10</v>
      </c>
      <c r="AY46" s="1">
        <f t="shared" si="11"/>
        <v>0</v>
      </c>
      <c r="AZ46" t="s">
        <v>13</v>
      </c>
      <c r="BA46" t="s">
        <v>13</v>
      </c>
      <c r="BB46" t="s">
        <v>5</v>
      </c>
      <c r="BD46" t="s">
        <v>16</v>
      </c>
      <c r="BE46" t="s">
        <v>28</v>
      </c>
    </row>
    <row r="47" spans="1:57" x14ac:dyDescent="0.25">
      <c r="A47" t="s">
        <v>41</v>
      </c>
      <c r="B47" t="s">
        <v>35</v>
      </c>
      <c r="C47">
        <v>2018</v>
      </c>
      <c r="D47">
        <v>8</v>
      </c>
      <c r="E47">
        <v>18</v>
      </c>
      <c r="F47">
        <v>1</v>
      </c>
      <c r="G47" t="s">
        <v>1</v>
      </c>
      <c r="H47">
        <v>18</v>
      </c>
      <c r="I47" t="s">
        <v>106</v>
      </c>
      <c r="J47" t="s">
        <v>153</v>
      </c>
      <c r="K47" t="s">
        <v>48</v>
      </c>
      <c r="L47">
        <v>4</v>
      </c>
      <c r="M47" t="s">
        <v>3</v>
      </c>
      <c r="N47" t="s">
        <v>30</v>
      </c>
      <c r="O47">
        <v>0</v>
      </c>
      <c r="P47">
        <v>0</v>
      </c>
      <c r="Q47">
        <v>1</v>
      </c>
      <c r="R47">
        <v>0</v>
      </c>
      <c r="S47">
        <v>0</v>
      </c>
      <c r="T47">
        <v>1</v>
      </c>
      <c r="U47" t="s">
        <v>5</v>
      </c>
      <c r="V47" s="1">
        <f t="shared" si="6"/>
        <v>1</v>
      </c>
      <c r="W47" s="1">
        <v>1.01</v>
      </c>
      <c r="X47" s="7">
        <f t="shared" si="7"/>
        <v>1.008</v>
      </c>
      <c r="Y47" s="1">
        <f t="shared" si="8"/>
        <v>1.01</v>
      </c>
      <c r="Z47" s="4">
        <v>43330</v>
      </c>
      <c r="AA47" s="5">
        <v>0.54166666666666663</v>
      </c>
      <c r="AB47" s="4">
        <v>43330</v>
      </c>
      <c r="AC47" s="5">
        <v>0.58333333333333337</v>
      </c>
      <c r="AD47" s="1">
        <f t="shared" si="9"/>
        <v>4.2000000000000003E-2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1">
        <f t="shared" si="10"/>
        <v>0</v>
      </c>
      <c r="AY47" s="1">
        <f t="shared" si="11"/>
        <v>0</v>
      </c>
      <c r="AZ47" t="s">
        <v>13</v>
      </c>
      <c r="BA47" t="s">
        <v>13</v>
      </c>
      <c r="BB47" t="s">
        <v>14</v>
      </c>
      <c r="BD47" t="s">
        <v>15</v>
      </c>
      <c r="BE47" t="s">
        <v>28</v>
      </c>
    </row>
    <row r="48" spans="1:57" x14ac:dyDescent="0.25">
      <c r="A48" t="s">
        <v>41</v>
      </c>
      <c r="B48" t="s">
        <v>35</v>
      </c>
      <c r="C48">
        <v>2018</v>
      </c>
      <c r="D48">
        <v>8</v>
      </c>
      <c r="E48">
        <v>18</v>
      </c>
      <c r="F48">
        <v>1</v>
      </c>
      <c r="G48" t="s">
        <v>1</v>
      </c>
      <c r="H48">
        <v>18</v>
      </c>
      <c r="I48" t="s">
        <v>106</v>
      </c>
      <c r="J48" t="s">
        <v>153</v>
      </c>
      <c r="K48" t="s">
        <v>48</v>
      </c>
      <c r="L48">
        <v>5</v>
      </c>
      <c r="M48" t="s">
        <v>14</v>
      </c>
      <c r="N48" t="s">
        <v>30</v>
      </c>
      <c r="O48">
        <v>0</v>
      </c>
      <c r="P48">
        <v>0</v>
      </c>
      <c r="Q48">
        <v>5</v>
      </c>
      <c r="R48">
        <v>0</v>
      </c>
      <c r="S48">
        <v>2</v>
      </c>
      <c r="T48">
        <v>3</v>
      </c>
      <c r="U48" t="s">
        <v>5</v>
      </c>
      <c r="V48" s="1">
        <f t="shared" si="6"/>
        <v>5</v>
      </c>
      <c r="W48" s="1">
        <v>1.99</v>
      </c>
      <c r="X48" s="7">
        <f t="shared" si="7"/>
        <v>1.992</v>
      </c>
      <c r="Y48" s="1">
        <f t="shared" si="8"/>
        <v>9.9499999999999993</v>
      </c>
      <c r="Z48" s="4">
        <v>43330</v>
      </c>
      <c r="AA48" s="5">
        <v>0.51041666666666663</v>
      </c>
      <c r="AB48" s="4">
        <v>43330</v>
      </c>
      <c r="AC48" s="5">
        <v>0.59375</v>
      </c>
      <c r="AD48" s="1">
        <f t="shared" si="9"/>
        <v>8.3000000000000004E-2</v>
      </c>
      <c r="AE48" s="3">
        <v>3</v>
      </c>
      <c r="AF48" s="3">
        <v>2</v>
      </c>
      <c r="AG48" s="3">
        <v>2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1</v>
      </c>
      <c r="AV48" s="3">
        <v>1</v>
      </c>
      <c r="AW48" s="3">
        <v>0</v>
      </c>
      <c r="AX48" s="1">
        <f t="shared" si="10"/>
        <v>3</v>
      </c>
      <c r="AY48" s="1">
        <f t="shared" si="11"/>
        <v>0</v>
      </c>
      <c r="AZ48" t="s">
        <v>13</v>
      </c>
      <c r="BA48" t="s">
        <v>13</v>
      </c>
      <c r="BB48" t="s">
        <v>14</v>
      </c>
      <c r="BD48" t="s">
        <v>15</v>
      </c>
      <c r="BE48" t="s">
        <v>31</v>
      </c>
    </row>
    <row r="49" spans="1:58" x14ac:dyDescent="0.25">
      <c r="A49" t="s">
        <v>41</v>
      </c>
      <c r="B49" t="s">
        <v>35</v>
      </c>
      <c r="C49">
        <v>2018</v>
      </c>
      <c r="D49">
        <v>8</v>
      </c>
      <c r="E49">
        <v>18</v>
      </c>
      <c r="F49">
        <v>1</v>
      </c>
      <c r="G49" t="s">
        <v>1</v>
      </c>
      <c r="H49">
        <v>18</v>
      </c>
      <c r="I49" t="s">
        <v>106</v>
      </c>
      <c r="J49" t="s">
        <v>153</v>
      </c>
      <c r="K49" t="s">
        <v>48</v>
      </c>
      <c r="L49">
        <v>6</v>
      </c>
      <c r="M49" t="s">
        <v>3</v>
      </c>
      <c r="N49" t="s">
        <v>4</v>
      </c>
      <c r="O49">
        <v>0</v>
      </c>
      <c r="P49">
        <v>0</v>
      </c>
      <c r="Q49">
        <v>2</v>
      </c>
      <c r="R49">
        <v>0</v>
      </c>
      <c r="S49">
        <v>1</v>
      </c>
      <c r="T49">
        <v>1</v>
      </c>
      <c r="U49" t="s">
        <v>5</v>
      </c>
      <c r="V49" s="1">
        <f t="shared" si="6"/>
        <v>2</v>
      </c>
      <c r="W49" s="1">
        <v>4.49</v>
      </c>
      <c r="X49" s="7">
        <f t="shared" si="7"/>
        <v>4.4879999999999995</v>
      </c>
      <c r="Y49" s="1">
        <f t="shared" si="8"/>
        <v>8.98</v>
      </c>
      <c r="Z49" s="4">
        <v>43330</v>
      </c>
      <c r="AA49" s="5">
        <v>0.41666666666666669</v>
      </c>
      <c r="AB49" s="4">
        <v>43330</v>
      </c>
      <c r="AC49" s="5">
        <v>0.60416666666666663</v>
      </c>
      <c r="AD49" s="1">
        <f t="shared" si="9"/>
        <v>0.187</v>
      </c>
      <c r="AE49" s="3">
        <v>1</v>
      </c>
      <c r="AF49" s="3">
        <v>1</v>
      </c>
      <c r="AG49" s="3">
        <v>1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1">
        <f t="shared" si="10"/>
        <v>1</v>
      </c>
      <c r="AY49" s="1">
        <f t="shared" si="11"/>
        <v>0</v>
      </c>
      <c r="AZ49" t="s">
        <v>17</v>
      </c>
      <c r="BA49" t="s">
        <v>13</v>
      </c>
      <c r="BB49" t="s">
        <v>20</v>
      </c>
      <c r="BD49" t="s">
        <v>16</v>
      </c>
      <c r="BE49" t="s">
        <v>13</v>
      </c>
    </row>
    <row r="50" spans="1:58" x14ac:dyDescent="0.25">
      <c r="A50" t="s">
        <v>41</v>
      </c>
      <c r="B50" t="s">
        <v>35</v>
      </c>
      <c r="C50">
        <v>2018</v>
      </c>
      <c r="D50">
        <v>8</v>
      </c>
      <c r="E50">
        <v>18</v>
      </c>
      <c r="F50">
        <v>1</v>
      </c>
      <c r="G50" t="s">
        <v>1</v>
      </c>
      <c r="H50" t="s">
        <v>49</v>
      </c>
      <c r="I50" t="s">
        <v>106</v>
      </c>
      <c r="J50" t="s">
        <v>153</v>
      </c>
      <c r="K50" t="s">
        <v>48</v>
      </c>
      <c r="L50">
        <v>7</v>
      </c>
      <c r="M50" t="s">
        <v>14</v>
      </c>
      <c r="N50" t="s">
        <v>50</v>
      </c>
      <c r="O50">
        <v>0</v>
      </c>
      <c r="P50">
        <v>0</v>
      </c>
      <c r="Q50">
        <v>4</v>
      </c>
      <c r="R50">
        <v>1</v>
      </c>
      <c r="S50">
        <v>4</v>
      </c>
      <c r="T50">
        <v>1</v>
      </c>
      <c r="U50" t="s">
        <v>5</v>
      </c>
      <c r="V50" s="1">
        <f t="shared" si="6"/>
        <v>5</v>
      </c>
      <c r="W50" s="1">
        <v>4.51</v>
      </c>
      <c r="X50" s="7">
        <f t="shared" si="7"/>
        <v>4.5120000000000005</v>
      </c>
      <c r="Y50" s="1">
        <f t="shared" si="8"/>
        <v>22.549999999999997</v>
      </c>
      <c r="Z50" s="4">
        <v>43330</v>
      </c>
      <c r="AA50" s="5">
        <v>0.4375</v>
      </c>
      <c r="AB50" s="4">
        <v>43330</v>
      </c>
      <c r="AC50" s="5">
        <v>0.625</v>
      </c>
      <c r="AD50" s="1">
        <f t="shared" si="9"/>
        <v>0.188</v>
      </c>
      <c r="AE50" s="3">
        <v>18</v>
      </c>
      <c r="AF50" s="3">
        <v>14</v>
      </c>
      <c r="AG50" s="3">
        <v>14</v>
      </c>
      <c r="AH50" s="3">
        <v>0</v>
      </c>
      <c r="AI50" s="3">
        <v>0</v>
      </c>
      <c r="AJ50" s="3">
        <v>0</v>
      </c>
      <c r="AK50" s="3">
        <v>0</v>
      </c>
      <c r="AL50" s="3">
        <v>4</v>
      </c>
      <c r="AM50" s="3">
        <v>4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1</v>
      </c>
      <c r="AV50" s="3">
        <v>1</v>
      </c>
      <c r="AW50" s="3">
        <v>0</v>
      </c>
      <c r="AX50" s="1">
        <f t="shared" si="10"/>
        <v>19</v>
      </c>
      <c r="AY50" s="1">
        <f t="shared" si="11"/>
        <v>0</v>
      </c>
      <c r="AZ50" t="s">
        <v>13</v>
      </c>
      <c r="BA50" t="s">
        <v>13</v>
      </c>
      <c r="BB50" t="s">
        <v>5</v>
      </c>
      <c r="BD50" t="s">
        <v>16</v>
      </c>
      <c r="BE50" t="s">
        <v>22</v>
      </c>
    </row>
    <row r="51" spans="1:58" x14ac:dyDescent="0.25">
      <c r="A51" t="s">
        <v>41</v>
      </c>
      <c r="B51" t="s">
        <v>35</v>
      </c>
      <c r="C51">
        <v>2018</v>
      </c>
      <c r="D51">
        <v>8</v>
      </c>
      <c r="E51">
        <v>18</v>
      </c>
      <c r="F51">
        <v>1</v>
      </c>
      <c r="G51" t="s">
        <v>1</v>
      </c>
      <c r="H51">
        <v>24</v>
      </c>
      <c r="I51" t="s">
        <v>106</v>
      </c>
      <c r="J51" t="s">
        <v>153</v>
      </c>
      <c r="K51" t="s">
        <v>48</v>
      </c>
      <c r="L51">
        <v>8</v>
      </c>
      <c r="M51" t="s">
        <v>3</v>
      </c>
      <c r="N51" t="s">
        <v>4</v>
      </c>
      <c r="O51">
        <v>0</v>
      </c>
      <c r="P51">
        <v>0</v>
      </c>
      <c r="Q51">
        <v>1</v>
      </c>
      <c r="R51">
        <v>0</v>
      </c>
      <c r="S51">
        <v>1</v>
      </c>
      <c r="T51">
        <v>0</v>
      </c>
      <c r="U51" t="s">
        <v>5</v>
      </c>
      <c r="V51" s="1">
        <f t="shared" si="6"/>
        <v>1</v>
      </c>
      <c r="W51" s="1">
        <v>0.74</v>
      </c>
      <c r="X51" s="7">
        <f t="shared" si="7"/>
        <v>0.74399999999999999</v>
      </c>
      <c r="Y51" s="1">
        <f t="shared" si="8"/>
        <v>0.74</v>
      </c>
      <c r="Z51" s="4">
        <v>43330</v>
      </c>
      <c r="AA51" s="5">
        <v>0.60416666666666663</v>
      </c>
      <c r="AB51" s="4">
        <v>43330</v>
      </c>
      <c r="AC51" s="5">
        <v>0.63541666666666663</v>
      </c>
      <c r="AD51" s="1">
        <f t="shared" si="9"/>
        <v>3.1E-2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1">
        <f t="shared" si="10"/>
        <v>0</v>
      </c>
      <c r="AY51" s="1">
        <f t="shared" si="11"/>
        <v>0</v>
      </c>
      <c r="AZ51" t="s">
        <v>20</v>
      </c>
      <c r="BA51" t="s">
        <v>13</v>
      </c>
      <c r="BB51" t="s">
        <v>14</v>
      </c>
      <c r="BD51" t="s">
        <v>16</v>
      </c>
      <c r="BE51" t="s">
        <v>28</v>
      </c>
    </row>
    <row r="52" spans="1:58" x14ac:dyDescent="0.25">
      <c r="A52" t="s">
        <v>41</v>
      </c>
      <c r="B52" t="s">
        <v>35</v>
      </c>
      <c r="C52">
        <v>2018</v>
      </c>
      <c r="D52">
        <v>8</v>
      </c>
      <c r="E52">
        <v>18</v>
      </c>
      <c r="F52">
        <v>1</v>
      </c>
      <c r="G52" t="s">
        <v>1</v>
      </c>
      <c r="H52">
        <v>3</v>
      </c>
      <c r="I52" t="s">
        <v>106</v>
      </c>
      <c r="J52" t="s">
        <v>153</v>
      </c>
      <c r="K52" t="s">
        <v>48</v>
      </c>
      <c r="L52">
        <v>9</v>
      </c>
      <c r="M52" t="s">
        <v>10</v>
      </c>
      <c r="N52" t="s">
        <v>11</v>
      </c>
      <c r="O52">
        <v>0</v>
      </c>
      <c r="P52">
        <v>1</v>
      </c>
      <c r="Q52">
        <v>1</v>
      </c>
      <c r="R52">
        <v>0</v>
      </c>
      <c r="S52">
        <v>2</v>
      </c>
      <c r="T52">
        <v>0</v>
      </c>
      <c r="U52" t="s">
        <v>5</v>
      </c>
      <c r="V52" s="1">
        <f t="shared" si="6"/>
        <v>2</v>
      </c>
      <c r="W52" s="1">
        <v>3</v>
      </c>
      <c r="X52" s="7">
        <f t="shared" si="7"/>
        <v>3</v>
      </c>
      <c r="Y52" s="1">
        <f t="shared" si="8"/>
        <v>6</v>
      </c>
      <c r="Z52" s="4">
        <v>43330</v>
      </c>
      <c r="AA52" s="5">
        <v>0.41666666666666669</v>
      </c>
      <c r="AB52" s="4">
        <v>43330</v>
      </c>
      <c r="AC52" s="5">
        <v>0.54166666666666663</v>
      </c>
      <c r="AD52" s="1">
        <f t="shared" si="9"/>
        <v>0.125</v>
      </c>
      <c r="AE52" s="3">
        <v>4</v>
      </c>
      <c r="AF52" s="3">
        <v>2</v>
      </c>
      <c r="AG52" s="3">
        <v>2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2</v>
      </c>
      <c r="AP52" s="3">
        <v>2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1">
        <f t="shared" si="10"/>
        <v>4</v>
      </c>
      <c r="AY52" s="1">
        <f t="shared" si="11"/>
        <v>0</v>
      </c>
      <c r="AZ52" t="s">
        <v>13</v>
      </c>
      <c r="BA52" t="s">
        <v>13</v>
      </c>
      <c r="BB52" t="s">
        <v>14</v>
      </c>
      <c r="BD52" t="s">
        <v>15</v>
      </c>
      <c r="BE52" t="s">
        <v>20</v>
      </c>
    </row>
    <row r="53" spans="1:58" x14ac:dyDescent="0.25">
      <c r="A53" t="s">
        <v>51</v>
      </c>
      <c r="B53" t="s">
        <v>35</v>
      </c>
      <c r="C53">
        <v>2018</v>
      </c>
      <c r="D53">
        <v>8</v>
      </c>
      <c r="E53">
        <v>19</v>
      </c>
      <c r="F53">
        <v>1</v>
      </c>
      <c r="G53" t="s">
        <v>1</v>
      </c>
      <c r="H53">
        <v>18</v>
      </c>
      <c r="I53" t="s">
        <v>106</v>
      </c>
      <c r="J53" t="s">
        <v>153</v>
      </c>
      <c r="K53" t="s">
        <v>37</v>
      </c>
      <c r="L53">
        <v>1</v>
      </c>
      <c r="M53" t="s">
        <v>10</v>
      </c>
      <c r="N53" t="s">
        <v>11</v>
      </c>
      <c r="O53">
        <v>0</v>
      </c>
      <c r="P53">
        <v>0</v>
      </c>
      <c r="Q53">
        <v>2</v>
      </c>
      <c r="R53">
        <v>0</v>
      </c>
      <c r="S53">
        <v>1</v>
      </c>
      <c r="T53">
        <v>1</v>
      </c>
      <c r="U53" t="s">
        <v>5</v>
      </c>
      <c r="V53" s="1">
        <f t="shared" si="6"/>
        <v>2</v>
      </c>
      <c r="W53" s="1">
        <v>4.01</v>
      </c>
      <c r="X53" s="7">
        <f t="shared" si="7"/>
        <v>4.008</v>
      </c>
      <c r="Y53" s="1">
        <f t="shared" si="8"/>
        <v>8.02</v>
      </c>
      <c r="Z53" s="4">
        <v>43331</v>
      </c>
      <c r="AA53" s="5">
        <v>0.375</v>
      </c>
      <c r="AB53" s="4">
        <v>43331</v>
      </c>
      <c r="AC53" s="5">
        <v>0.54166666666666663</v>
      </c>
      <c r="AD53" s="1">
        <f t="shared" si="9"/>
        <v>0.16700000000000001</v>
      </c>
      <c r="AE53" s="3">
        <v>5</v>
      </c>
      <c r="AF53" s="3">
        <v>5</v>
      </c>
      <c r="AG53" s="3">
        <v>5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1">
        <f t="shared" si="10"/>
        <v>5</v>
      </c>
      <c r="AY53" s="1">
        <f t="shared" si="11"/>
        <v>0</v>
      </c>
    </row>
    <row r="54" spans="1:58" x14ac:dyDescent="0.25">
      <c r="A54" t="s">
        <v>51</v>
      </c>
      <c r="B54" t="s">
        <v>35</v>
      </c>
      <c r="C54">
        <v>2018</v>
      </c>
      <c r="D54">
        <v>8</v>
      </c>
      <c r="E54">
        <v>19</v>
      </c>
      <c r="F54">
        <v>1</v>
      </c>
      <c r="G54" t="s">
        <v>1</v>
      </c>
      <c r="H54">
        <v>18</v>
      </c>
      <c r="I54" t="s">
        <v>106</v>
      </c>
      <c r="J54" t="s">
        <v>153</v>
      </c>
      <c r="K54" t="s">
        <v>37</v>
      </c>
      <c r="L54">
        <v>2</v>
      </c>
      <c r="M54" t="s">
        <v>3</v>
      </c>
      <c r="N54" t="s">
        <v>4</v>
      </c>
      <c r="O54">
        <v>1</v>
      </c>
      <c r="P54">
        <v>2</v>
      </c>
      <c r="Q54">
        <v>0</v>
      </c>
      <c r="R54">
        <v>0</v>
      </c>
      <c r="S54">
        <v>2</v>
      </c>
      <c r="T54">
        <v>1</v>
      </c>
      <c r="U54" t="s">
        <v>5</v>
      </c>
      <c r="V54" s="1">
        <f t="shared" si="6"/>
        <v>3</v>
      </c>
      <c r="W54" s="1">
        <v>1.01</v>
      </c>
      <c r="X54" s="7">
        <f t="shared" si="7"/>
        <v>1.008</v>
      </c>
      <c r="Y54" s="1">
        <f t="shared" si="8"/>
        <v>3.0300000000000002</v>
      </c>
      <c r="Z54" s="4">
        <v>43331</v>
      </c>
      <c r="AA54" s="5">
        <v>0.58333333333333337</v>
      </c>
      <c r="AB54" s="4">
        <v>43331</v>
      </c>
      <c r="AC54" s="5">
        <v>0.625</v>
      </c>
      <c r="AD54" s="1">
        <f t="shared" si="9"/>
        <v>4.2000000000000003E-2</v>
      </c>
      <c r="AE54" s="3">
        <v>6</v>
      </c>
      <c r="AF54" s="3">
        <v>2</v>
      </c>
      <c r="AG54" s="3">
        <v>1</v>
      </c>
      <c r="AH54" s="3">
        <v>1</v>
      </c>
      <c r="AI54" s="3">
        <v>2</v>
      </c>
      <c r="AJ54" s="3">
        <v>1</v>
      </c>
      <c r="AK54" s="3">
        <v>1</v>
      </c>
      <c r="AL54" s="3">
        <v>0</v>
      </c>
      <c r="AM54" s="3">
        <v>0</v>
      </c>
      <c r="AN54" s="3">
        <v>0</v>
      </c>
      <c r="AO54" s="3">
        <v>2</v>
      </c>
      <c r="AP54" s="3">
        <v>1</v>
      </c>
      <c r="AQ54" s="3">
        <v>1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1">
        <f t="shared" si="10"/>
        <v>6</v>
      </c>
      <c r="AY54" s="1">
        <f t="shared" si="11"/>
        <v>3</v>
      </c>
      <c r="BA54" t="s">
        <v>13</v>
      </c>
      <c r="BB54" t="s">
        <v>10</v>
      </c>
      <c r="BD54" t="s">
        <v>16</v>
      </c>
      <c r="BE54" t="s">
        <v>28</v>
      </c>
    </row>
    <row r="55" spans="1:58" x14ac:dyDescent="0.25">
      <c r="A55" t="s">
        <v>51</v>
      </c>
      <c r="B55" t="s">
        <v>35</v>
      </c>
      <c r="C55">
        <v>2018</v>
      </c>
      <c r="D55">
        <v>8</v>
      </c>
      <c r="E55">
        <v>19</v>
      </c>
      <c r="F55">
        <v>1</v>
      </c>
      <c r="G55" t="s">
        <v>1</v>
      </c>
      <c r="H55">
        <v>6</v>
      </c>
      <c r="I55" t="s">
        <v>106</v>
      </c>
      <c r="J55" t="s">
        <v>153</v>
      </c>
      <c r="K55" t="s">
        <v>37</v>
      </c>
      <c r="L55">
        <v>3</v>
      </c>
      <c r="M55" t="s">
        <v>3</v>
      </c>
      <c r="N55" t="s">
        <v>44</v>
      </c>
      <c r="O55">
        <v>1</v>
      </c>
      <c r="P55">
        <v>2</v>
      </c>
      <c r="Q55">
        <v>0</v>
      </c>
      <c r="R55">
        <v>0</v>
      </c>
      <c r="S55">
        <v>1</v>
      </c>
      <c r="T55">
        <v>2</v>
      </c>
      <c r="U55" t="s">
        <v>7</v>
      </c>
      <c r="V55" s="1">
        <f t="shared" si="6"/>
        <v>3</v>
      </c>
      <c r="W55" s="6">
        <v>2.5</v>
      </c>
      <c r="X55" s="7">
        <f t="shared" si="7"/>
        <v>-16.512</v>
      </c>
      <c r="Y55" s="6">
        <f t="shared" si="8"/>
        <v>7.5</v>
      </c>
      <c r="Z55" s="4">
        <v>43331</v>
      </c>
      <c r="AA55" s="5">
        <v>0.6875</v>
      </c>
      <c r="AB55" s="4">
        <v>43331</v>
      </c>
      <c r="AD55" s="1">
        <f t="shared" si="9"/>
        <v>-0.68799999999999994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1">
        <f t="shared" si="10"/>
        <v>0</v>
      </c>
      <c r="AY55" s="1">
        <f t="shared" si="11"/>
        <v>0</v>
      </c>
      <c r="AZ55" t="s">
        <v>13</v>
      </c>
      <c r="BA55" t="s">
        <v>13</v>
      </c>
      <c r="BD55" t="s">
        <v>16</v>
      </c>
      <c r="BE55" t="s">
        <v>19</v>
      </c>
    </row>
    <row r="56" spans="1:58" x14ac:dyDescent="0.25">
      <c r="A56" t="s">
        <v>51</v>
      </c>
      <c r="B56" t="s">
        <v>35</v>
      </c>
      <c r="C56">
        <v>2018</v>
      </c>
      <c r="D56">
        <v>8</v>
      </c>
      <c r="E56">
        <v>19</v>
      </c>
      <c r="F56">
        <v>1</v>
      </c>
      <c r="G56" t="s">
        <v>1</v>
      </c>
      <c r="H56">
        <v>7</v>
      </c>
      <c r="I56" t="s">
        <v>106</v>
      </c>
      <c r="J56" t="s">
        <v>153</v>
      </c>
      <c r="K56" t="s">
        <v>37</v>
      </c>
      <c r="L56">
        <v>4</v>
      </c>
      <c r="M56" t="s">
        <v>3</v>
      </c>
      <c r="N56" t="s">
        <v>52</v>
      </c>
      <c r="O56">
        <v>0</v>
      </c>
      <c r="P56">
        <v>0</v>
      </c>
      <c r="Q56">
        <v>0</v>
      </c>
      <c r="R56">
        <v>2</v>
      </c>
      <c r="S56">
        <v>2</v>
      </c>
      <c r="T56">
        <v>0</v>
      </c>
      <c r="U56" t="s">
        <v>7</v>
      </c>
      <c r="V56" s="1">
        <f t="shared" si="6"/>
        <v>2</v>
      </c>
      <c r="W56" s="6">
        <v>2.5</v>
      </c>
      <c r="X56" s="7">
        <f t="shared" si="7"/>
        <v>-16.512</v>
      </c>
      <c r="Y56" s="6">
        <f t="shared" si="8"/>
        <v>5</v>
      </c>
      <c r="Z56" s="4">
        <v>43331</v>
      </c>
      <c r="AA56" s="5">
        <v>0.6875</v>
      </c>
      <c r="AB56" s="4">
        <v>43331</v>
      </c>
      <c r="AD56" s="1">
        <f t="shared" si="9"/>
        <v>-0.68799999999999994</v>
      </c>
      <c r="AE56" s="3">
        <v>1</v>
      </c>
      <c r="AF56" s="3">
        <v>1</v>
      </c>
      <c r="AG56" s="3">
        <v>1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1">
        <f t="shared" si="10"/>
        <v>1</v>
      </c>
      <c r="AY56" s="1">
        <f t="shared" si="11"/>
        <v>0</v>
      </c>
      <c r="AZ56" t="s">
        <v>13</v>
      </c>
      <c r="BA56" t="s">
        <v>13</v>
      </c>
      <c r="BB56" t="s">
        <v>14</v>
      </c>
      <c r="BD56" t="s">
        <v>15</v>
      </c>
      <c r="BE56" t="s">
        <v>28</v>
      </c>
    </row>
    <row r="57" spans="1:58" x14ac:dyDescent="0.25">
      <c r="A57" t="s">
        <v>46</v>
      </c>
      <c r="B57" t="s">
        <v>35</v>
      </c>
      <c r="C57">
        <v>2018</v>
      </c>
      <c r="D57">
        <v>8</v>
      </c>
      <c r="E57">
        <v>23</v>
      </c>
      <c r="F57">
        <v>1</v>
      </c>
      <c r="G57" t="s">
        <v>1</v>
      </c>
      <c r="H57">
        <v>25</v>
      </c>
      <c r="I57" t="s">
        <v>105</v>
      </c>
      <c r="J57" t="s">
        <v>153</v>
      </c>
      <c r="K57" t="s">
        <v>2</v>
      </c>
      <c r="L57">
        <v>1</v>
      </c>
      <c r="M57" t="s">
        <v>3</v>
      </c>
      <c r="N57" t="s">
        <v>4</v>
      </c>
      <c r="O57">
        <v>0</v>
      </c>
      <c r="P57">
        <v>0</v>
      </c>
      <c r="Q57">
        <v>1</v>
      </c>
      <c r="R57">
        <v>1</v>
      </c>
      <c r="S57">
        <v>2</v>
      </c>
      <c r="T57">
        <v>0</v>
      </c>
      <c r="U57" t="s">
        <v>5</v>
      </c>
      <c r="V57" s="1">
        <f t="shared" si="6"/>
        <v>2</v>
      </c>
      <c r="W57" s="1">
        <v>0.5</v>
      </c>
      <c r="X57" s="7">
        <f t="shared" si="7"/>
        <v>0.504</v>
      </c>
      <c r="Y57" s="1">
        <f t="shared" si="8"/>
        <v>1</v>
      </c>
      <c r="Z57" s="4">
        <v>43335</v>
      </c>
      <c r="AA57" s="5">
        <v>0.5</v>
      </c>
      <c r="AB57" s="4">
        <v>43335</v>
      </c>
      <c r="AC57" s="5">
        <v>0.52083333333333337</v>
      </c>
      <c r="AD57" s="1">
        <f t="shared" si="9"/>
        <v>2.1000000000000001E-2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1">
        <f t="shared" si="10"/>
        <v>0</v>
      </c>
      <c r="AY57" s="1">
        <f t="shared" si="11"/>
        <v>0</v>
      </c>
      <c r="AZ57" t="s">
        <v>13</v>
      </c>
      <c r="BA57" t="s">
        <v>13</v>
      </c>
      <c r="BB57" t="s">
        <v>14</v>
      </c>
      <c r="BD57" t="s">
        <v>15</v>
      </c>
      <c r="BE57" t="s">
        <v>28</v>
      </c>
    </row>
    <row r="58" spans="1:58" x14ac:dyDescent="0.25">
      <c r="A58" t="s">
        <v>46</v>
      </c>
      <c r="B58" t="s">
        <v>35</v>
      </c>
      <c r="C58">
        <v>2018</v>
      </c>
      <c r="D58">
        <v>8</v>
      </c>
      <c r="E58">
        <v>23</v>
      </c>
      <c r="F58">
        <v>1</v>
      </c>
      <c r="G58" t="s">
        <v>1</v>
      </c>
      <c r="H58">
        <v>29</v>
      </c>
      <c r="I58" t="s">
        <v>105</v>
      </c>
      <c r="J58" t="s">
        <v>153</v>
      </c>
      <c r="K58" t="s">
        <v>2</v>
      </c>
      <c r="L58">
        <v>2</v>
      </c>
      <c r="M58" t="s">
        <v>10</v>
      </c>
      <c r="N58" t="s">
        <v>11</v>
      </c>
      <c r="O58">
        <v>2</v>
      </c>
      <c r="P58">
        <v>0</v>
      </c>
      <c r="Q58">
        <v>1</v>
      </c>
      <c r="R58">
        <v>1</v>
      </c>
      <c r="S58">
        <v>1</v>
      </c>
      <c r="T58">
        <v>3</v>
      </c>
      <c r="U58" t="s">
        <v>7</v>
      </c>
      <c r="V58" s="1">
        <f t="shared" si="6"/>
        <v>4</v>
      </c>
      <c r="W58" s="1">
        <v>3</v>
      </c>
      <c r="X58" s="7">
        <f t="shared" si="7"/>
        <v>3</v>
      </c>
      <c r="Y58" s="1">
        <f t="shared" si="8"/>
        <v>12</v>
      </c>
      <c r="Z58" s="4">
        <v>43335</v>
      </c>
      <c r="AA58" s="5">
        <v>0.58333333333333337</v>
      </c>
      <c r="AB58" s="4">
        <v>43335</v>
      </c>
      <c r="AC58" s="5">
        <v>0.70833333333333337</v>
      </c>
      <c r="AD58" s="1">
        <f t="shared" si="9"/>
        <v>0.125</v>
      </c>
      <c r="AE58" s="3">
        <v>5</v>
      </c>
      <c r="AF58" s="3">
        <v>5</v>
      </c>
      <c r="AG58" s="3">
        <v>0</v>
      </c>
      <c r="AH58" s="3">
        <v>5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1">
        <f t="shared" si="10"/>
        <v>5</v>
      </c>
      <c r="AY58" s="1">
        <f t="shared" si="11"/>
        <v>5</v>
      </c>
      <c r="AZ58" t="s">
        <v>20</v>
      </c>
      <c r="BA58" t="s">
        <v>13</v>
      </c>
      <c r="BB58" t="s">
        <v>14</v>
      </c>
      <c r="BD58" t="s">
        <v>15</v>
      </c>
      <c r="BE58" t="s">
        <v>28</v>
      </c>
      <c r="BF58" t="s">
        <v>53</v>
      </c>
    </row>
    <row r="59" spans="1:58" x14ac:dyDescent="0.25">
      <c r="A59" t="s">
        <v>54</v>
      </c>
      <c r="B59" t="s">
        <v>35</v>
      </c>
      <c r="C59">
        <v>2018</v>
      </c>
      <c r="D59">
        <v>8</v>
      </c>
      <c r="E59">
        <v>25</v>
      </c>
      <c r="F59">
        <v>1</v>
      </c>
      <c r="G59" t="s">
        <v>1</v>
      </c>
      <c r="H59">
        <v>24</v>
      </c>
      <c r="I59" t="s">
        <v>106</v>
      </c>
      <c r="J59" t="s">
        <v>153</v>
      </c>
      <c r="K59" t="s">
        <v>55</v>
      </c>
      <c r="L59">
        <v>1</v>
      </c>
      <c r="M59" t="s">
        <v>3</v>
      </c>
      <c r="N59" t="s">
        <v>11</v>
      </c>
      <c r="O59">
        <v>0</v>
      </c>
      <c r="P59">
        <v>1</v>
      </c>
      <c r="Q59">
        <v>1</v>
      </c>
      <c r="R59">
        <v>0</v>
      </c>
      <c r="S59">
        <v>2</v>
      </c>
      <c r="T59">
        <v>0</v>
      </c>
      <c r="U59" t="s">
        <v>5</v>
      </c>
      <c r="V59" s="1">
        <f t="shared" si="6"/>
        <v>2</v>
      </c>
      <c r="W59" s="1">
        <v>1.34</v>
      </c>
      <c r="X59" s="7">
        <f t="shared" si="7"/>
        <v>1.3440000000000001</v>
      </c>
      <c r="Y59" s="1">
        <f t="shared" si="8"/>
        <v>2.68</v>
      </c>
      <c r="Z59" s="4">
        <v>43337</v>
      </c>
      <c r="AA59" s="5">
        <v>0.44444444444444442</v>
      </c>
      <c r="AB59" s="4">
        <v>43337</v>
      </c>
      <c r="AC59" s="5">
        <v>0.5</v>
      </c>
      <c r="AD59" s="1">
        <f t="shared" si="9"/>
        <v>5.6000000000000001E-2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1">
        <f t="shared" si="10"/>
        <v>0</v>
      </c>
      <c r="AY59" s="1">
        <f t="shared" si="11"/>
        <v>0</v>
      </c>
      <c r="AZ59" t="s">
        <v>20</v>
      </c>
      <c r="BA59" t="s">
        <v>10</v>
      </c>
      <c r="BC59" t="s">
        <v>5</v>
      </c>
      <c r="BD59" t="s">
        <v>15</v>
      </c>
      <c r="BE59" t="s">
        <v>28</v>
      </c>
      <c r="BF59" t="s">
        <v>56</v>
      </c>
    </row>
    <row r="60" spans="1:58" x14ac:dyDescent="0.25">
      <c r="A60" t="s">
        <v>54</v>
      </c>
      <c r="B60" t="s">
        <v>35</v>
      </c>
      <c r="C60">
        <v>2018</v>
      </c>
      <c r="D60">
        <v>8</v>
      </c>
      <c r="E60">
        <v>25</v>
      </c>
      <c r="F60">
        <v>1</v>
      </c>
      <c r="G60" t="s">
        <v>1</v>
      </c>
      <c r="H60">
        <v>7</v>
      </c>
      <c r="I60" t="s">
        <v>106</v>
      </c>
      <c r="J60" t="s">
        <v>153</v>
      </c>
      <c r="K60" t="s">
        <v>55</v>
      </c>
      <c r="L60">
        <v>2</v>
      </c>
      <c r="M60" t="s">
        <v>3</v>
      </c>
      <c r="N60" t="s">
        <v>11</v>
      </c>
      <c r="O60">
        <v>0</v>
      </c>
      <c r="P60">
        <v>1</v>
      </c>
      <c r="Q60">
        <v>1</v>
      </c>
      <c r="R60">
        <v>0</v>
      </c>
      <c r="S60">
        <v>1</v>
      </c>
      <c r="T60">
        <v>1</v>
      </c>
      <c r="U60" t="s">
        <v>5</v>
      </c>
      <c r="V60" s="1">
        <f t="shared" si="6"/>
        <v>2</v>
      </c>
      <c r="W60" s="1">
        <v>1.01</v>
      </c>
      <c r="X60" s="7">
        <f t="shared" si="7"/>
        <v>1.008</v>
      </c>
      <c r="Y60" s="1">
        <f t="shared" si="8"/>
        <v>2.02</v>
      </c>
      <c r="Z60" s="4">
        <v>43337</v>
      </c>
      <c r="AA60" s="5">
        <v>0.47916666666666669</v>
      </c>
      <c r="AB60" s="4">
        <v>43337</v>
      </c>
      <c r="AC60" s="5">
        <v>0.52083333333333337</v>
      </c>
      <c r="AD60" s="1">
        <f t="shared" si="9"/>
        <v>4.2000000000000003E-2</v>
      </c>
      <c r="AE60" s="3">
        <v>1</v>
      </c>
      <c r="AF60" s="3">
        <v>1</v>
      </c>
      <c r="AG60" s="3">
        <v>1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1">
        <f t="shared" si="10"/>
        <v>1</v>
      </c>
      <c r="AY60" s="1">
        <f t="shared" si="11"/>
        <v>0</v>
      </c>
      <c r="AZ60" t="s">
        <v>13</v>
      </c>
      <c r="BA60" t="s">
        <v>13</v>
      </c>
      <c r="BB60" t="s">
        <v>14</v>
      </c>
      <c r="BD60" t="s">
        <v>16</v>
      </c>
      <c r="BE60" t="s">
        <v>28</v>
      </c>
      <c r="BF60" t="s">
        <v>57</v>
      </c>
    </row>
    <row r="61" spans="1:58" x14ac:dyDescent="0.25">
      <c r="A61" t="s">
        <v>54</v>
      </c>
      <c r="B61" t="s">
        <v>35</v>
      </c>
      <c r="C61">
        <v>2018</v>
      </c>
      <c r="D61">
        <v>8</v>
      </c>
      <c r="E61">
        <v>25</v>
      </c>
      <c r="F61">
        <v>1</v>
      </c>
      <c r="G61" t="s">
        <v>1</v>
      </c>
      <c r="H61">
        <v>18</v>
      </c>
      <c r="I61" t="s">
        <v>106</v>
      </c>
      <c r="J61" t="s">
        <v>153</v>
      </c>
      <c r="K61" t="s">
        <v>55</v>
      </c>
      <c r="L61">
        <v>3</v>
      </c>
      <c r="M61" t="s">
        <v>10</v>
      </c>
      <c r="N61" t="s">
        <v>11</v>
      </c>
      <c r="O61">
        <v>0</v>
      </c>
      <c r="P61">
        <v>2</v>
      </c>
      <c r="Q61">
        <v>1</v>
      </c>
      <c r="R61">
        <v>0</v>
      </c>
      <c r="S61">
        <v>2</v>
      </c>
      <c r="T61">
        <v>1</v>
      </c>
      <c r="U61" t="s">
        <v>5</v>
      </c>
      <c r="V61" s="1">
        <f t="shared" si="6"/>
        <v>3</v>
      </c>
      <c r="W61" s="1">
        <v>2.5</v>
      </c>
      <c r="X61" s="7">
        <f t="shared" si="7"/>
        <v>2.496</v>
      </c>
      <c r="Y61" s="1">
        <f t="shared" si="8"/>
        <v>7.5</v>
      </c>
      <c r="Z61" s="4">
        <v>43337</v>
      </c>
      <c r="AA61" s="5">
        <v>0.41666666666666669</v>
      </c>
      <c r="AB61" s="4">
        <v>43337</v>
      </c>
      <c r="AC61" s="5">
        <v>0.52083333333333337</v>
      </c>
      <c r="AD61" s="1">
        <f t="shared" si="9"/>
        <v>0.104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1">
        <f t="shared" si="10"/>
        <v>0</v>
      </c>
      <c r="AY61" s="1">
        <f t="shared" si="11"/>
        <v>0</v>
      </c>
      <c r="AZ61" t="s">
        <v>13</v>
      </c>
      <c r="BA61" t="s">
        <v>13</v>
      </c>
      <c r="BB61" t="s">
        <v>14</v>
      </c>
      <c r="BD61" t="s">
        <v>16</v>
      </c>
      <c r="BE61" t="s">
        <v>28</v>
      </c>
      <c r="BF61" t="s">
        <v>57</v>
      </c>
    </row>
    <row r="62" spans="1:58" x14ac:dyDescent="0.25">
      <c r="A62" t="s">
        <v>54</v>
      </c>
      <c r="B62" t="s">
        <v>35</v>
      </c>
      <c r="C62">
        <v>2018</v>
      </c>
      <c r="D62">
        <v>8</v>
      </c>
      <c r="E62">
        <v>25</v>
      </c>
      <c r="F62">
        <v>1</v>
      </c>
      <c r="G62" t="s">
        <v>1</v>
      </c>
      <c r="H62">
        <v>25</v>
      </c>
      <c r="I62" t="s">
        <v>106</v>
      </c>
      <c r="J62" t="s">
        <v>153</v>
      </c>
      <c r="K62" t="s">
        <v>55</v>
      </c>
      <c r="L62">
        <v>4</v>
      </c>
      <c r="M62" t="s">
        <v>14</v>
      </c>
      <c r="N62" t="s">
        <v>11</v>
      </c>
      <c r="O62">
        <v>0</v>
      </c>
      <c r="P62">
        <v>0</v>
      </c>
      <c r="Q62">
        <v>1</v>
      </c>
      <c r="R62">
        <v>0</v>
      </c>
      <c r="S62">
        <v>1</v>
      </c>
      <c r="T62">
        <v>0</v>
      </c>
      <c r="U62" t="s">
        <v>5</v>
      </c>
      <c r="V62" s="1">
        <f t="shared" si="6"/>
        <v>1</v>
      </c>
      <c r="W62" s="1">
        <v>7.99</v>
      </c>
      <c r="X62" s="7">
        <f t="shared" si="7"/>
        <v>7.9920000000000009</v>
      </c>
      <c r="Y62" s="1">
        <f t="shared" si="8"/>
        <v>7.99</v>
      </c>
      <c r="Z62" s="4">
        <v>43337</v>
      </c>
      <c r="AA62" s="5">
        <v>0.27083333333333331</v>
      </c>
      <c r="AB62" s="4">
        <v>43337</v>
      </c>
      <c r="AC62" s="5">
        <v>0.60416666666666663</v>
      </c>
      <c r="AD62" s="1">
        <f t="shared" si="9"/>
        <v>0.33300000000000002</v>
      </c>
      <c r="AE62" s="3">
        <v>2</v>
      </c>
      <c r="AF62" s="3">
        <v>2</v>
      </c>
      <c r="AG62" s="3">
        <v>2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1">
        <f t="shared" si="10"/>
        <v>2</v>
      </c>
      <c r="AY62" s="1">
        <f t="shared" si="11"/>
        <v>0</v>
      </c>
      <c r="AZ62" t="s">
        <v>13</v>
      </c>
      <c r="BA62" t="s">
        <v>13</v>
      </c>
      <c r="BB62" t="s">
        <v>14</v>
      </c>
      <c r="BD62" t="s">
        <v>16</v>
      </c>
      <c r="BE62" t="s">
        <v>31</v>
      </c>
      <c r="BF62" t="s">
        <v>58</v>
      </c>
    </row>
    <row r="63" spans="1:58" x14ac:dyDescent="0.25">
      <c r="A63" t="s">
        <v>54</v>
      </c>
      <c r="B63" t="s">
        <v>35</v>
      </c>
      <c r="C63">
        <v>2018</v>
      </c>
      <c r="D63">
        <v>8</v>
      </c>
      <c r="E63">
        <v>25</v>
      </c>
      <c r="F63">
        <v>1</v>
      </c>
      <c r="G63" t="s">
        <v>1</v>
      </c>
      <c r="H63">
        <v>25</v>
      </c>
      <c r="I63" t="s">
        <v>106</v>
      </c>
      <c r="J63" t="s">
        <v>153</v>
      </c>
      <c r="K63" t="s">
        <v>55</v>
      </c>
      <c r="L63">
        <v>5</v>
      </c>
      <c r="M63" t="s">
        <v>3</v>
      </c>
      <c r="N63" t="s">
        <v>11</v>
      </c>
      <c r="O63">
        <v>1</v>
      </c>
      <c r="P63">
        <v>0</v>
      </c>
      <c r="Q63">
        <v>0</v>
      </c>
      <c r="R63">
        <v>0</v>
      </c>
      <c r="S63">
        <v>1</v>
      </c>
      <c r="T63">
        <v>0</v>
      </c>
      <c r="U63" t="s">
        <v>5</v>
      </c>
      <c r="V63" s="1">
        <f t="shared" si="6"/>
        <v>1</v>
      </c>
      <c r="W63" s="1">
        <v>1.99</v>
      </c>
      <c r="X63" s="7">
        <f t="shared" si="7"/>
        <v>1.992</v>
      </c>
      <c r="Y63" s="1">
        <f t="shared" si="8"/>
        <v>1.99</v>
      </c>
      <c r="Z63" s="4">
        <v>43337</v>
      </c>
      <c r="AA63" s="5">
        <v>0.5625</v>
      </c>
      <c r="AB63" s="4">
        <v>43337</v>
      </c>
      <c r="AC63" s="5">
        <v>0.64583333333333337</v>
      </c>
      <c r="AD63" s="1">
        <f t="shared" si="9"/>
        <v>8.3000000000000004E-2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1</v>
      </c>
      <c r="AP63" s="3">
        <v>1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1">
        <f t="shared" si="10"/>
        <v>1</v>
      </c>
      <c r="AY63" s="1">
        <f t="shared" si="11"/>
        <v>0</v>
      </c>
      <c r="AZ63" t="s">
        <v>13</v>
      </c>
      <c r="BA63" t="s">
        <v>13</v>
      </c>
      <c r="BB63" t="s">
        <v>10</v>
      </c>
      <c r="BD63" t="s">
        <v>16</v>
      </c>
      <c r="BE63" t="s">
        <v>5</v>
      </c>
      <c r="BF63" t="s">
        <v>58</v>
      </c>
    </row>
    <row r="64" spans="1:58" x14ac:dyDescent="0.25">
      <c r="A64" t="s">
        <v>54</v>
      </c>
      <c r="B64" t="s">
        <v>35</v>
      </c>
      <c r="C64">
        <v>2018</v>
      </c>
      <c r="D64">
        <v>8</v>
      </c>
      <c r="E64">
        <v>25</v>
      </c>
      <c r="F64">
        <v>1</v>
      </c>
      <c r="G64" t="s">
        <v>1</v>
      </c>
      <c r="H64">
        <v>6</v>
      </c>
      <c r="I64" t="s">
        <v>106</v>
      </c>
      <c r="J64" t="s">
        <v>153</v>
      </c>
      <c r="K64" t="s">
        <v>55</v>
      </c>
      <c r="L64">
        <v>6</v>
      </c>
      <c r="M64" t="s">
        <v>3</v>
      </c>
      <c r="N64" t="s">
        <v>11</v>
      </c>
      <c r="O64">
        <v>0</v>
      </c>
      <c r="Q64">
        <v>2</v>
      </c>
      <c r="R64">
        <v>0</v>
      </c>
      <c r="S64">
        <v>0</v>
      </c>
      <c r="T64">
        <v>2</v>
      </c>
      <c r="U64" t="s">
        <v>5</v>
      </c>
      <c r="V64" s="1">
        <f t="shared" si="6"/>
        <v>2</v>
      </c>
      <c r="W64" s="1">
        <v>1.99</v>
      </c>
      <c r="X64" s="7">
        <f t="shared" si="7"/>
        <v>1.992</v>
      </c>
      <c r="Y64" s="1">
        <f t="shared" si="8"/>
        <v>3.98</v>
      </c>
      <c r="Z64" s="4">
        <v>43337</v>
      </c>
      <c r="AA64" s="5">
        <v>0.5625</v>
      </c>
      <c r="AB64" s="4">
        <v>43337</v>
      </c>
      <c r="AC64" s="5">
        <v>0.64583333333333337</v>
      </c>
      <c r="AD64" s="1">
        <f t="shared" si="9"/>
        <v>8.3000000000000004E-2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1">
        <f t="shared" si="10"/>
        <v>0</v>
      </c>
      <c r="AY64" s="1">
        <f t="shared" si="11"/>
        <v>0</v>
      </c>
      <c r="AZ64" t="s">
        <v>13</v>
      </c>
      <c r="BA64" t="s">
        <v>13</v>
      </c>
      <c r="BB64" t="s">
        <v>14</v>
      </c>
      <c r="BD64" t="s">
        <v>16</v>
      </c>
      <c r="BE64" t="s">
        <v>19</v>
      </c>
      <c r="BF64" t="s">
        <v>59</v>
      </c>
    </row>
    <row r="65" spans="1:58" x14ac:dyDescent="0.25">
      <c r="A65" t="s">
        <v>54</v>
      </c>
      <c r="B65" t="s">
        <v>35</v>
      </c>
      <c r="C65">
        <v>2018</v>
      </c>
      <c r="D65">
        <v>8</v>
      </c>
      <c r="E65">
        <v>25</v>
      </c>
      <c r="F65">
        <v>1</v>
      </c>
      <c r="G65" t="s">
        <v>1</v>
      </c>
      <c r="H65">
        <v>18</v>
      </c>
      <c r="I65" t="s">
        <v>106</v>
      </c>
      <c r="J65" t="s">
        <v>153</v>
      </c>
      <c r="K65" t="s">
        <v>55</v>
      </c>
      <c r="L65">
        <v>7</v>
      </c>
      <c r="M65" t="s">
        <v>3</v>
      </c>
      <c r="N65" t="s">
        <v>11</v>
      </c>
      <c r="O65">
        <v>0</v>
      </c>
      <c r="P65">
        <v>0</v>
      </c>
      <c r="Q65">
        <v>3</v>
      </c>
      <c r="R65">
        <v>1</v>
      </c>
      <c r="S65">
        <v>4</v>
      </c>
      <c r="T65">
        <v>0</v>
      </c>
      <c r="U65" t="s">
        <v>5</v>
      </c>
      <c r="V65" s="1">
        <f t="shared" si="6"/>
        <v>4</v>
      </c>
      <c r="W65" s="1">
        <v>3</v>
      </c>
      <c r="X65" s="7">
        <f t="shared" si="7"/>
        <v>3</v>
      </c>
      <c r="Y65" s="1">
        <f t="shared" si="8"/>
        <v>12</v>
      </c>
      <c r="Z65" s="4">
        <v>43337</v>
      </c>
      <c r="AA65" s="5">
        <v>0.52083333333333337</v>
      </c>
      <c r="AB65" s="4">
        <v>43337</v>
      </c>
      <c r="AC65" s="5">
        <v>0.64583333333333337</v>
      </c>
      <c r="AD65" s="1">
        <f t="shared" si="9"/>
        <v>0.125</v>
      </c>
      <c r="AE65" s="3">
        <v>1</v>
      </c>
      <c r="AF65" s="3">
        <v>1</v>
      </c>
      <c r="AG65" s="3">
        <v>0</v>
      </c>
      <c r="AH65" s="3">
        <v>1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1">
        <f t="shared" si="10"/>
        <v>1</v>
      </c>
      <c r="AY65" s="1">
        <f t="shared" si="11"/>
        <v>1</v>
      </c>
      <c r="AZ65" t="s">
        <v>13</v>
      </c>
      <c r="BA65" t="s">
        <v>13</v>
      </c>
      <c r="BB65" t="s">
        <v>14</v>
      </c>
      <c r="BD65" t="s">
        <v>16</v>
      </c>
      <c r="BE65" t="s">
        <v>28</v>
      </c>
      <c r="BF65" t="s">
        <v>60</v>
      </c>
    </row>
    <row r="66" spans="1:58" x14ac:dyDescent="0.25">
      <c r="A66" t="s">
        <v>54</v>
      </c>
      <c r="B66" t="s">
        <v>35</v>
      </c>
      <c r="C66">
        <v>2018</v>
      </c>
      <c r="D66">
        <v>8</v>
      </c>
      <c r="E66">
        <v>25</v>
      </c>
      <c r="F66">
        <v>1</v>
      </c>
      <c r="G66" t="s">
        <v>1</v>
      </c>
      <c r="H66">
        <v>7</v>
      </c>
      <c r="I66" t="s">
        <v>106</v>
      </c>
      <c r="J66" t="s">
        <v>153</v>
      </c>
      <c r="K66" t="s">
        <v>55</v>
      </c>
      <c r="L66">
        <v>8</v>
      </c>
      <c r="M66" t="s">
        <v>10</v>
      </c>
      <c r="N66" t="s">
        <v>11</v>
      </c>
      <c r="O66">
        <v>0</v>
      </c>
      <c r="P66">
        <v>2</v>
      </c>
      <c r="Q66">
        <v>0</v>
      </c>
      <c r="R66">
        <v>0</v>
      </c>
      <c r="S66">
        <v>2</v>
      </c>
      <c r="T66">
        <v>0</v>
      </c>
      <c r="U66" t="s">
        <v>5</v>
      </c>
      <c r="V66" s="1">
        <f t="shared" ref="V66:V97" si="12">SUM(S66,T66)</f>
        <v>2</v>
      </c>
      <c r="W66" s="1">
        <v>5.16</v>
      </c>
      <c r="X66" s="7">
        <f t="shared" ref="X66:X97" si="13">AD66*24</f>
        <v>5.16</v>
      </c>
      <c r="Y66" s="1">
        <f t="shared" ref="Y66:Y97" si="14">V66*W66</f>
        <v>10.32</v>
      </c>
      <c r="Z66" s="4">
        <v>43337</v>
      </c>
      <c r="AA66" s="5">
        <v>0.46527777777777773</v>
      </c>
      <c r="AB66" s="4">
        <v>43337</v>
      </c>
      <c r="AC66" s="5">
        <v>0.68055555555555547</v>
      </c>
      <c r="AD66" s="1">
        <f t="shared" ref="AD66:AD97" si="15">ROUND((AB66+AC66-Z66-AA66),3)</f>
        <v>0.215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1">
        <f t="shared" ref="AX66:AX72" si="16">SUM(AF66,AI66,AL66,AO66,AR66,AU66)</f>
        <v>0</v>
      </c>
      <c r="AY66" s="1">
        <f t="shared" ref="AY66:AY97" si="17">SUM(AH66,AK66,AN66,AQ66,AT66,AW66)</f>
        <v>0</v>
      </c>
      <c r="AZ66" t="s">
        <v>13</v>
      </c>
      <c r="BA66" t="s">
        <v>13</v>
      </c>
      <c r="BB66" t="s">
        <v>14</v>
      </c>
      <c r="BD66" t="s">
        <v>16</v>
      </c>
      <c r="BE66" t="s">
        <v>28</v>
      </c>
      <c r="BF66" t="s">
        <v>61</v>
      </c>
    </row>
    <row r="67" spans="1:58" x14ac:dyDescent="0.25">
      <c r="A67" t="s">
        <v>54</v>
      </c>
      <c r="B67" t="s">
        <v>35</v>
      </c>
      <c r="C67">
        <v>2018</v>
      </c>
      <c r="D67">
        <v>8</v>
      </c>
      <c r="E67">
        <v>25</v>
      </c>
      <c r="F67">
        <v>1</v>
      </c>
      <c r="G67" t="s">
        <v>1</v>
      </c>
      <c r="H67">
        <v>25</v>
      </c>
      <c r="I67" t="s">
        <v>106</v>
      </c>
      <c r="J67" t="s">
        <v>153</v>
      </c>
      <c r="K67" t="s">
        <v>55</v>
      </c>
      <c r="L67">
        <v>9</v>
      </c>
      <c r="M67" t="s">
        <v>3</v>
      </c>
      <c r="N67" t="s">
        <v>11</v>
      </c>
      <c r="O67">
        <v>0</v>
      </c>
      <c r="P67">
        <v>2</v>
      </c>
      <c r="Q67">
        <v>1</v>
      </c>
      <c r="R67">
        <v>0</v>
      </c>
      <c r="S67">
        <v>2</v>
      </c>
      <c r="T67">
        <v>1</v>
      </c>
      <c r="U67" t="s">
        <v>5</v>
      </c>
      <c r="V67" s="1">
        <f t="shared" si="12"/>
        <v>3</v>
      </c>
      <c r="W67" s="1">
        <v>4.01</v>
      </c>
      <c r="X67" s="7">
        <f t="shared" si="13"/>
        <v>4.008</v>
      </c>
      <c r="Y67" s="1">
        <f t="shared" si="14"/>
        <v>12.03</v>
      </c>
      <c r="Z67" s="4">
        <v>43337</v>
      </c>
      <c r="AA67" s="5">
        <v>0.54166666666666663</v>
      </c>
      <c r="AB67" s="4">
        <v>43337</v>
      </c>
      <c r="AC67" s="5">
        <v>0.70833333333333337</v>
      </c>
      <c r="AD67" s="1">
        <f t="shared" si="15"/>
        <v>0.16700000000000001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1">
        <f t="shared" si="16"/>
        <v>0</v>
      </c>
      <c r="AY67" s="1">
        <f t="shared" si="17"/>
        <v>0</v>
      </c>
      <c r="AZ67" t="s">
        <v>13</v>
      </c>
      <c r="BA67" t="s">
        <v>13</v>
      </c>
      <c r="BB67" t="s">
        <v>14</v>
      </c>
      <c r="BD67" t="s">
        <v>15</v>
      </c>
      <c r="BE67" t="s">
        <v>28</v>
      </c>
      <c r="BF67" t="s">
        <v>61</v>
      </c>
    </row>
    <row r="68" spans="1:58" x14ac:dyDescent="0.25">
      <c r="A68" t="s">
        <v>54</v>
      </c>
      <c r="B68" t="s">
        <v>35</v>
      </c>
      <c r="C68">
        <v>2018</v>
      </c>
      <c r="D68">
        <v>8</v>
      </c>
      <c r="E68">
        <v>25</v>
      </c>
      <c r="F68">
        <v>1</v>
      </c>
      <c r="G68" t="s">
        <v>1</v>
      </c>
      <c r="H68">
        <v>18</v>
      </c>
      <c r="I68" t="s">
        <v>106</v>
      </c>
      <c r="J68" t="s">
        <v>153</v>
      </c>
      <c r="K68" t="s">
        <v>55</v>
      </c>
      <c r="L68">
        <v>10</v>
      </c>
      <c r="M68" t="s">
        <v>3</v>
      </c>
      <c r="N68" t="s">
        <v>11</v>
      </c>
      <c r="O68">
        <v>0</v>
      </c>
      <c r="P68">
        <v>2</v>
      </c>
      <c r="Q68">
        <v>0</v>
      </c>
      <c r="R68">
        <v>0</v>
      </c>
      <c r="S68">
        <v>1</v>
      </c>
      <c r="T68">
        <v>1</v>
      </c>
      <c r="U68" t="s">
        <v>5</v>
      </c>
      <c r="V68" s="1">
        <f t="shared" si="12"/>
        <v>2</v>
      </c>
      <c r="W68" s="1">
        <v>1.99</v>
      </c>
      <c r="X68" s="7">
        <f t="shared" si="13"/>
        <v>1.992</v>
      </c>
      <c r="Y68" s="1">
        <f t="shared" si="14"/>
        <v>3.98</v>
      </c>
      <c r="Z68" s="4">
        <v>43337</v>
      </c>
      <c r="AA68" s="5">
        <v>0.66666666666666663</v>
      </c>
      <c r="AB68" s="4">
        <v>43337</v>
      </c>
      <c r="AC68" s="5">
        <v>0.75</v>
      </c>
      <c r="AD68" s="1">
        <f t="shared" si="15"/>
        <v>8.3000000000000004E-2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1">
        <f t="shared" si="16"/>
        <v>0</v>
      </c>
      <c r="AY68" s="1">
        <f t="shared" si="17"/>
        <v>0</v>
      </c>
      <c r="AZ68" t="s">
        <v>13</v>
      </c>
      <c r="BA68" t="s">
        <v>13</v>
      </c>
      <c r="BB68" t="s">
        <v>14</v>
      </c>
      <c r="BD68" t="s">
        <v>15</v>
      </c>
      <c r="BE68" t="s">
        <v>13</v>
      </c>
      <c r="BF68" t="s">
        <v>60</v>
      </c>
    </row>
    <row r="69" spans="1:58" x14ac:dyDescent="0.25">
      <c r="A69" t="s">
        <v>54</v>
      </c>
      <c r="B69" t="s">
        <v>35</v>
      </c>
      <c r="C69">
        <v>2018</v>
      </c>
      <c r="D69">
        <v>8</v>
      </c>
      <c r="E69">
        <v>25</v>
      </c>
      <c r="F69">
        <v>1</v>
      </c>
      <c r="G69" t="s">
        <v>1</v>
      </c>
      <c r="H69">
        <v>7</v>
      </c>
      <c r="I69" t="s">
        <v>106</v>
      </c>
      <c r="J69" t="s">
        <v>153</v>
      </c>
      <c r="K69" t="s">
        <v>55</v>
      </c>
      <c r="L69">
        <v>11</v>
      </c>
      <c r="M69" t="s">
        <v>3</v>
      </c>
      <c r="N69" t="s">
        <v>11</v>
      </c>
      <c r="O69">
        <v>0</v>
      </c>
      <c r="P69">
        <v>0</v>
      </c>
      <c r="Q69">
        <v>3</v>
      </c>
      <c r="R69">
        <v>0</v>
      </c>
      <c r="S69">
        <v>3</v>
      </c>
      <c r="T69">
        <v>0</v>
      </c>
      <c r="U69" t="s">
        <v>5</v>
      </c>
      <c r="V69" s="1">
        <f t="shared" si="12"/>
        <v>3</v>
      </c>
      <c r="W69" s="1">
        <v>0.74</v>
      </c>
      <c r="X69" s="7">
        <f t="shared" si="13"/>
        <v>0.74399999999999999</v>
      </c>
      <c r="Y69" s="1">
        <f t="shared" si="14"/>
        <v>2.2199999999999998</v>
      </c>
      <c r="Z69" s="4">
        <v>43337</v>
      </c>
      <c r="AA69" s="5">
        <v>0.72916666666666663</v>
      </c>
      <c r="AB69" s="4">
        <v>43337</v>
      </c>
      <c r="AC69" s="5">
        <v>0.76041666666666663</v>
      </c>
      <c r="AD69" s="1">
        <f t="shared" si="15"/>
        <v>3.1E-2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1">
        <f t="shared" si="16"/>
        <v>0</v>
      </c>
      <c r="AY69" s="1">
        <f t="shared" si="17"/>
        <v>0</v>
      </c>
      <c r="AZ69" t="s">
        <v>62</v>
      </c>
      <c r="BA69" t="s">
        <v>13</v>
      </c>
      <c r="BB69" t="s">
        <v>14</v>
      </c>
      <c r="BD69" t="s">
        <v>16</v>
      </c>
      <c r="BE69" t="s">
        <v>28</v>
      </c>
      <c r="BF69" t="s">
        <v>63</v>
      </c>
    </row>
    <row r="70" spans="1:58" x14ac:dyDescent="0.25">
      <c r="A70" t="s">
        <v>54</v>
      </c>
      <c r="B70" t="s">
        <v>35</v>
      </c>
      <c r="C70">
        <v>2018</v>
      </c>
      <c r="D70">
        <v>8</v>
      </c>
      <c r="E70">
        <v>25</v>
      </c>
      <c r="F70">
        <v>1</v>
      </c>
      <c r="G70" t="s">
        <v>1</v>
      </c>
      <c r="H70">
        <v>7</v>
      </c>
      <c r="I70" t="s">
        <v>106</v>
      </c>
      <c r="J70" t="s">
        <v>153</v>
      </c>
      <c r="K70" t="s">
        <v>55</v>
      </c>
      <c r="L70">
        <v>12</v>
      </c>
      <c r="M70" t="s">
        <v>3</v>
      </c>
      <c r="N70" t="s">
        <v>11</v>
      </c>
      <c r="O70">
        <v>1</v>
      </c>
      <c r="P70">
        <v>0</v>
      </c>
      <c r="Q70">
        <v>1</v>
      </c>
      <c r="R70">
        <v>0</v>
      </c>
      <c r="S70">
        <v>2</v>
      </c>
      <c r="T70">
        <v>0</v>
      </c>
      <c r="U70" t="s">
        <v>5</v>
      </c>
      <c r="V70" s="1">
        <f t="shared" si="12"/>
        <v>2</v>
      </c>
      <c r="W70" s="1">
        <v>1.99</v>
      </c>
      <c r="X70" s="7">
        <f t="shared" si="13"/>
        <v>1.992</v>
      </c>
      <c r="Y70" s="1">
        <f t="shared" si="14"/>
        <v>3.98</v>
      </c>
      <c r="Z70" s="4">
        <v>43337</v>
      </c>
      <c r="AA70" s="5">
        <v>0.6875</v>
      </c>
      <c r="AB70" s="4">
        <v>43337</v>
      </c>
      <c r="AC70" s="5">
        <v>0.77083333333333337</v>
      </c>
      <c r="AD70" s="1">
        <f t="shared" si="15"/>
        <v>8.3000000000000004E-2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1">
        <f t="shared" si="16"/>
        <v>0</v>
      </c>
      <c r="AY70" s="1">
        <f t="shared" si="17"/>
        <v>0</v>
      </c>
      <c r="AZ70" t="s">
        <v>22</v>
      </c>
      <c r="BA70" t="s">
        <v>13</v>
      </c>
      <c r="BB70" t="s">
        <v>14</v>
      </c>
      <c r="BD70" t="s">
        <v>16</v>
      </c>
      <c r="BE70" t="s">
        <v>13</v>
      </c>
      <c r="BF70" t="s">
        <v>64</v>
      </c>
    </row>
    <row r="71" spans="1:58" x14ac:dyDescent="0.25">
      <c r="A71" t="s">
        <v>54</v>
      </c>
      <c r="B71" t="s">
        <v>35</v>
      </c>
      <c r="C71">
        <v>2018</v>
      </c>
      <c r="D71">
        <v>8</v>
      </c>
      <c r="E71">
        <v>25</v>
      </c>
      <c r="F71">
        <v>1</v>
      </c>
      <c r="G71" t="s">
        <v>1</v>
      </c>
      <c r="H71">
        <v>7</v>
      </c>
      <c r="I71" t="s">
        <v>106</v>
      </c>
      <c r="J71" t="s">
        <v>153</v>
      </c>
      <c r="K71" t="s">
        <v>55</v>
      </c>
      <c r="L71">
        <v>13</v>
      </c>
      <c r="M71" t="s">
        <v>3</v>
      </c>
      <c r="N71" t="s">
        <v>4</v>
      </c>
      <c r="O71">
        <v>1</v>
      </c>
      <c r="P71">
        <v>2</v>
      </c>
      <c r="Q71">
        <v>0</v>
      </c>
      <c r="R71">
        <v>0</v>
      </c>
      <c r="S71">
        <v>1</v>
      </c>
      <c r="T71">
        <v>2</v>
      </c>
      <c r="U71" t="s">
        <v>5</v>
      </c>
      <c r="V71" s="1">
        <f t="shared" si="12"/>
        <v>3</v>
      </c>
      <c r="W71" s="1">
        <v>1.49</v>
      </c>
      <c r="X71" s="7">
        <f t="shared" si="13"/>
        <v>1.488</v>
      </c>
      <c r="Y71" s="1">
        <f t="shared" si="14"/>
        <v>4.47</v>
      </c>
      <c r="Z71" s="4">
        <v>43337</v>
      </c>
      <c r="AA71" s="5">
        <v>0.72916666666666663</v>
      </c>
      <c r="AB71" s="4">
        <v>43337</v>
      </c>
      <c r="AC71" s="5">
        <v>0.79166666666666663</v>
      </c>
      <c r="AD71" s="1">
        <f t="shared" si="15"/>
        <v>6.2E-2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1">
        <f t="shared" si="16"/>
        <v>0</v>
      </c>
      <c r="AY71" s="1">
        <f t="shared" si="17"/>
        <v>0</v>
      </c>
      <c r="AZ71" t="s">
        <v>13</v>
      </c>
      <c r="BA71" t="s">
        <v>13</v>
      </c>
      <c r="BB71" t="s">
        <v>14</v>
      </c>
      <c r="BD71" t="s">
        <v>16</v>
      </c>
      <c r="BE71" t="s">
        <v>28</v>
      </c>
      <c r="BF71" t="s">
        <v>61</v>
      </c>
    </row>
    <row r="72" spans="1:58" x14ac:dyDescent="0.25">
      <c r="A72" t="s">
        <v>54</v>
      </c>
      <c r="B72" t="s">
        <v>35</v>
      </c>
      <c r="C72">
        <v>2018</v>
      </c>
      <c r="D72">
        <v>8</v>
      </c>
      <c r="E72">
        <v>25</v>
      </c>
      <c r="F72">
        <v>1</v>
      </c>
      <c r="G72" t="s">
        <v>1</v>
      </c>
      <c r="H72">
        <v>24</v>
      </c>
      <c r="I72" t="s">
        <v>106</v>
      </c>
      <c r="J72" t="s">
        <v>153</v>
      </c>
      <c r="K72" t="s">
        <v>55</v>
      </c>
      <c r="L72">
        <v>14</v>
      </c>
      <c r="M72" t="s">
        <v>3</v>
      </c>
      <c r="N72" t="s">
        <v>44</v>
      </c>
      <c r="O72">
        <v>2</v>
      </c>
      <c r="P72">
        <v>2</v>
      </c>
      <c r="Q72">
        <v>0</v>
      </c>
      <c r="R72">
        <v>0</v>
      </c>
      <c r="S72">
        <v>4</v>
      </c>
      <c r="T72">
        <v>0</v>
      </c>
      <c r="U72" t="s">
        <v>5</v>
      </c>
      <c r="V72" s="1">
        <f t="shared" si="12"/>
        <v>4</v>
      </c>
      <c r="W72" s="1">
        <v>1.51</v>
      </c>
      <c r="X72" s="7">
        <f t="shared" si="13"/>
        <v>1.512</v>
      </c>
      <c r="Y72" s="1">
        <f t="shared" si="14"/>
        <v>6.04</v>
      </c>
      <c r="Z72" s="4">
        <v>43337</v>
      </c>
      <c r="AA72" s="5">
        <v>0.73958333333333337</v>
      </c>
      <c r="AB72" s="4">
        <v>43337</v>
      </c>
      <c r="AC72" s="5">
        <v>0.80208333333333337</v>
      </c>
      <c r="AD72" s="1">
        <f t="shared" si="15"/>
        <v>6.3E-2</v>
      </c>
      <c r="AE72" s="3">
        <v>2</v>
      </c>
      <c r="AF72" s="3">
        <v>1</v>
      </c>
      <c r="AG72" s="3">
        <v>1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1</v>
      </c>
      <c r="AP72" s="3">
        <v>1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1">
        <f t="shared" si="16"/>
        <v>2</v>
      </c>
      <c r="AY72" s="1">
        <f t="shared" si="17"/>
        <v>0</v>
      </c>
      <c r="AZ72" t="s">
        <v>13</v>
      </c>
      <c r="BA72" t="s">
        <v>13</v>
      </c>
      <c r="BB72" t="s">
        <v>5</v>
      </c>
      <c r="BD72" t="s">
        <v>15</v>
      </c>
      <c r="BE72" t="s">
        <v>10</v>
      </c>
      <c r="BF72" t="s">
        <v>65</v>
      </c>
    </row>
    <row r="73" spans="1:58" x14ac:dyDescent="0.25">
      <c r="A73" t="s">
        <v>66</v>
      </c>
      <c r="B73" t="s">
        <v>35</v>
      </c>
      <c r="C73">
        <v>2018</v>
      </c>
      <c r="D73">
        <v>8</v>
      </c>
      <c r="E73">
        <v>31</v>
      </c>
      <c r="F73">
        <v>0</v>
      </c>
      <c r="G73" t="s">
        <v>68</v>
      </c>
      <c r="I73" t="s">
        <v>105</v>
      </c>
      <c r="J73" t="s">
        <v>153</v>
      </c>
      <c r="K73" t="s">
        <v>67</v>
      </c>
      <c r="L73">
        <v>1</v>
      </c>
      <c r="M73" t="s">
        <v>10</v>
      </c>
      <c r="N73" t="s">
        <v>11</v>
      </c>
      <c r="O73">
        <v>4</v>
      </c>
      <c r="P73">
        <v>1</v>
      </c>
      <c r="Q73">
        <v>3</v>
      </c>
      <c r="R73">
        <v>0</v>
      </c>
      <c r="S73">
        <v>4</v>
      </c>
      <c r="T73">
        <v>4</v>
      </c>
      <c r="U73" t="s">
        <v>5</v>
      </c>
      <c r="V73" s="1">
        <f t="shared" si="12"/>
        <v>8</v>
      </c>
      <c r="W73" s="1">
        <v>2.99</v>
      </c>
      <c r="X73" s="7">
        <f t="shared" si="13"/>
        <v>1.992</v>
      </c>
      <c r="Y73" s="1">
        <f t="shared" si="14"/>
        <v>23.92</v>
      </c>
      <c r="Z73" s="4">
        <v>43343</v>
      </c>
      <c r="AA73" s="5">
        <v>0.66666666666666663</v>
      </c>
      <c r="AB73" s="4">
        <v>43343</v>
      </c>
      <c r="AC73" s="5">
        <v>0.75</v>
      </c>
      <c r="AD73" s="1">
        <f t="shared" si="15"/>
        <v>8.3000000000000004E-2</v>
      </c>
      <c r="AE73" s="3">
        <v>20</v>
      </c>
      <c r="AF73" s="3">
        <v>20</v>
      </c>
      <c r="AG73" s="3">
        <v>14</v>
      </c>
      <c r="AH73" s="3">
        <v>6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1">
        <v>0</v>
      </c>
      <c r="AY73" s="1">
        <f t="shared" si="17"/>
        <v>6</v>
      </c>
      <c r="AZ73" t="s">
        <v>13</v>
      </c>
      <c r="BA73" t="s">
        <v>13</v>
      </c>
      <c r="BB73" t="s">
        <v>24</v>
      </c>
      <c r="BD73" t="s">
        <v>16</v>
      </c>
      <c r="BE73" t="s">
        <v>28</v>
      </c>
      <c r="BF73" t="s">
        <v>69</v>
      </c>
    </row>
    <row r="74" spans="1:58" x14ac:dyDescent="0.25">
      <c r="A74" t="s">
        <v>66</v>
      </c>
      <c r="B74" t="s">
        <v>35</v>
      </c>
      <c r="C74">
        <v>2018</v>
      </c>
      <c r="D74">
        <v>8</v>
      </c>
      <c r="E74">
        <v>31</v>
      </c>
      <c r="F74">
        <v>1</v>
      </c>
      <c r="G74" t="s">
        <v>1</v>
      </c>
      <c r="H74">
        <v>18</v>
      </c>
      <c r="I74" t="s">
        <v>105</v>
      </c>
      <c r="J74" t="s">
        <v>153</v>
      </c>
      <c r="K74" t="s">
        <v>67</v>
      </c>
      <c r="L74">
        <v>2</v>
      </c>
      <c r="M74" t="s">
        <v>3</v>
      </c>
      <c r="N74" t="s">
        <v>11</v>
      </c>
      <c r="O74">
        <v>1</v>
      </c>
      <c r="P74">
        <v>0</v>
      </c>
      <c r="Q74">
        <v>1</v>
      </c>
      <c r="R74">
        <v>0</v>
      </c>
      <c r="S74">
        <v>1</v>
      </c>
      <c r="T74">
        <v>1</v>
      </c>
      <c r="U74" t="s">
        <v>5</v>
      </c>
      <c r="V74" s="1">
        <f t="shared" si="12"/>
        <v>2</v>
      </c>
      <c r="W74" s="1">
        <v>1.01</v>
      </c>
      <c r="X74" s="7">
        <f t="shared" si="13"/>
        <v>1.008</v>
      </c>
      <c r="Y74" s="1">
        <f t="shared" si="14"/>
        <v>2.02</v>
      </c>
      <c r="Z74" s="4">
        <v>43343</v>
      </c>
      <c r="AA74" s="5">
        <v>0.77083333333333337</v>
      </c>
      <c r="AB74" s="4">
        <v>43343</v>
      </c>
      <c r="AC74" s="5">
        <v>0.8125</v>
      </c>
      <c r="AD74" s="1">
        <f t="shared" si="15"/>
        <v>4.2000000000000003E-2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1">
        <f>SUM(AF74,AI74,AL74,AO74,AR74,AU74)</f>
        <v>0</v>
      </c>
      <c r="AY74" s="1">
        <f t="shared" si="17"/>
        <v>0</v>
      </c>
      <c r="AZ74" t="s">
        <v>62</v>
      </c>
      <c r="BA74" t="s">
        <v>13</v>
      </c>
      <c r="BB74" t="s">
        <v>22</v>
      </c>
      <c r="BD74" t="s">
        <v>15</v>
      </c>
      <c r="BE74" t="s">
        <v>28</v>
      </c>
      <c r="BF74" t="s">
        <v>70</v>
      </c>
    </row>
    <row r="75" spans="1:58" x14ac:dyDescent="0.25">
      <c r="A75" t="s">
        <v>71</v>
      </c>
      <c r="B75" t="s">
        <v>35</v>
      </c>
      <c r="C75">
        <v>2018</v>
      </c>
      <c r="D75">
        <v>9</v>
      </c>
      <c r="E75">
        <v>2</v>
      </c>
      <c r="F75">
        <v>1</v>
      </c>
      <c r="G75" t="s">
        <v>1</v>
      </c>
      <c r="H75">
        <v>18</v>
      </c>
      <c r="I75" t="s">
        <v>106</v>
      </c>
      <c r="J75" t="s">
        <v>153</v>
      </c>
      <c r="K75" t="s">
        <v>36</v>
      </c>
      <c r="L75">
        <v>1</v>
      </c>
      <c r="M75" t="s">
        <v>10</v>
      </c>
      <c r="N75" t="s">
        <v>29</v>
      </c>
      <c r="O75">
        <v>0</v>
      </c>
      <c r="P75">
        <v>0</v>
      </c>
      <c r="Q75">
        <v>1</v>
      </c>
      <c r="R75">
        <v>0</v>
      </c>
      <c r="S75">
        <v>1</v>
      </c>
      <c r="T75">
        <v>0</v>
      </c>
      <c r="U75" t="s">
        <v>5</v>
      </c>
      <c r="V75" s="1">
        <f t="shared" si="12"/>
        <v>1</v>
      </c>
      <c r="W75" s="1">
        <v>1.49</v>
      </c>
      <c r="X75" s="7">
        <f t="shared" si="13"/>
        <v>1.488</v>
      </c>
      <c r="Y75" s="1">
        <f t="shared" si="14"/>
        <v>1.49</v>
      </c>
      <c r="Z75" s="4">
        <v>43710</v>
      </c>
      <c r="AA75" s="5">
        <v>0.47916666666666669</v>
      </c>
      <c r="AB75" s="4">
        <v>43710</v>
      </c>
      <c r="AC75" s="5">
        <v>0.54166666666666663</v>
      </c>
      <c r="AD75" s="1">
        <f t="shared" si="15"/>
        <v>6.2E-2</v>
      </c>
      <c r="AE75" s="3">
        <v>3</v>
      </c>
      <c r="AF75" s="3">
        <v>1</v>
      </c>
      <c r="AG75" s="3">
        <v>1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1</v>
      </c>
      <c r="AP75" s="3">
        <v>1</v>
      </c>
      <c r="AQ75" s="3">
        <v>0</v>
      </c>
      <c r="AR75" s="3">
        <v>0</v>
      </c>
      <c r="AS75" s="3">
        <v>0</v>
      </c>
      <c r="AT75" s="3">
        <v>0</v>
      </c>
      <c r="AU75" s="3">
        <v>1</v>
      </c>
      <c r="AV75" s="3">
        <v>1</v>
      </c>
      <c r="AW75" s="3">
        <v>0</v>
      </c>
      <c r="AX75" s="1">
        <v>0</v>
      </c>
      <c r="AY75" s="1">
        <f t="shared" si="17"/>
        <v>0</v>
      </c>
      <c r="AZ75" t="s">
        <v>62</v>
      </c>
      <c r="BA75" t="s">
        <v>13</v>
      </c>
      <c r="BB75" t="s">
        <v>14</v>
      </c>
      <c r="BD75" t="s">
        <v>15</v>
      </c>
      <c r="BE75" t="s">
        <v>28</v>
      </c>
      <c r="BF75" t="s">
        <v>72</v>
      </c>
    </row>
    <row r="76" spans="1:58" x14ac:dyDescent="0.25">
      <c r="A76" t="s">
        <v>71</v>
      </c>
      <c r="B76" t="s">
        <v>35</v>
      </c>
      <c r="C76">
        <v>2018</v>
      </c>
      <c r="D76">
        <v>9</v>
      </c>
      <c r="E76">
        <v>2</v>
      </c>
      <c r="F76">
        <v>1</v>
      </c>
      <c r="G76" t="s">
        <v>1</v>
      </c>
      <c r="H76">
        <v>7</v>
      </c>
      <c r="I76" t="s">
        <v>106</v>
      </c>
      <c r="J76" t="s">
        <v>153</v>
      </c>
      <c r="K76" t="s">
        <v>36</v>
      </c>
      <c r="L76">
        <v>2</v>
      </c>
      <c r="M76" t="s">
        <v>3</v>
      </c>
      <c r="N76" t="s">
        <v>11</v>
      </c>
      <c r="O76">
        <v>0</v>
      </c>
      <c r="P76">
        <v>0</v>
      </c>
      <c r="Q76">
        <v>0</v>
      </c>
      <c r="R76">
        <v>1</v>
      </c>
      <c r="S76">
        <v>1</v>
      </c>
      <c r="T76">
        <v>0</v>
      </c>
      <c r="U76" t="s">
        <v>5</v>
      </c>
      <c r="V76" s="1">
        <f t="shared" si="12"/>
        <v>1</v>
      </c>
      <c r="W76" s="1">
        <v>0.55000000000000004</v>
      </c>
      <c r="X76" s="7">
        <f t="shared" si="13"/>
        <v>0.55200000000000005</v>
      </c>
      <c r="Y76" s="1">
        <f t="shared" si="14"/>
        <v>0.55000000000000004</v>
      </c>
      <c r="Z76" s="4">
        <v>43710</v>
      </c>
      <c r="AA76" s="5">
        <v>0.53125</v>
      </c>
      <c r="AB76" s="4">
        <v>43710</v>
      </c>
      <c r="AC76" s="5">
        <v>0.5541666666666667</v>
      </c>
      <c r="AD76" s="1">
        <f t="shared" si="15"/>
        <v>2.3E-2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1">
        <f t="shared" ref="AX76:AX111" si="18">SUM(AF76,AI76,AL76,AO76,AR76,AU76)</f>
        <v>0</v>
      </c>
      <c r="AY76" s="1">
        <f t="shared" si="17"/>
        <v>0</v>
      </c>
      <c r="AZ76" t="s">
        <v>13</v>
      </c>
      <c r="BA76" t="s">
        <v>13</v>
      </c>
      <c r="BB76" t="s">
        <v>14</v>
      </c>
      <c r="BD76" t="s">
        <v>16</v>
      </c>
      <c r="BE76" t="s">
        <v>28</v>
      </c>
      <c r="BF76" t="s">
        <v>73</v>
      </c>
    </row>
    <row r="77" spans="1:58" x14ac:dyDescent="0.25">
      <c r="A77" t="s">
        <v>71</v>
      </c>
      <c r="B77" t="s">
        <v>35</v>
      </c>
      <c r="C77">
        <v>2018</v>
      </c>
      <c r="D77">
        <v>9</v>
      </c>
      <c r="E77">
        <v>2</v>
      </c>
      <c r="F77">
        <v>1</v>
      </c>
      <c r="G77" t="s">
        <v>1</v>
      </c>
      <c r="H77">
        <v>2</v>
      </c>
      <c r="I77" t="s">
        <v>106</v>
      </c>
      <c r="J77" t="s">
        <v>153</v>
      </c>
      <c r="K77" t="s">
        <v>36</v>
      </c>
      <c r="L77">
        <v>3</v>
      </c>
      <c r="M77" t="s">
        <v>10</v>
      </c>
      <c r="N77" t="s">
        <v>29</v>
      </c>
      <c r="O77">
        <v>0</v>
      </c>
      <c r="P77">
        <v>0</v>
      </c>
      <c r="Q77">
        <v>1</v>
      </c>
      <c r="R77">
        <v>0</v>
      </c>
      <c r="S77">
        <v>1</v>
      </c>
      <c r="T77">
        <v>0</v>
      </c>
      <c r="U77" t="s">
        <v>5</v>
      </c>
      <c r="V77" s="1">
        <f t="shared" si="12"/>
        <v>1</v>
      </c>
      <c r="W77" s="1">
        <v>1.01</v>
      </c>
      <c r="X77" s="7">
        <f t="shared" si="13"/>
        <v>1.008</v>
      </c>
      <c r="Y77" s="1">
        <f t="shared" si="14"/>
        <v>1.01</v>
      </c>
      <c r="Z77" s="4">
        <v>43710</v>
      </c>
      <c r="AA77" s="5">
        <v>0.54166666666666663</v>
      </c>
      <c r="AB77" s="4">
        <v>43710</v>
      </c>
      <c r="AC77" s="5">
        <v>0.58333333333333337</v>
      </c>
      <c r="AD77" s="1">
        <f t="shared" si="15"/>
        <v>4.2000000000000003E-2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1">
        <f t="shared" si="18"/>
        <v>0</v>
      </c>
      <c r="AY77" s="1">
        <f t="shared" si="17"/>
        <v>0</v>
      </c>
      <c r="AZ77" t="s">
        <v>17</v>
      </c>
      <c r="BA77" t="s">
        <v>13</v>
      </c>
      <c r="BB77" t="s">
        <v>14</v>
      </c>
      <c r="BD77" t="s">
        <v>16</v>
      </c>
      <c r="BE77" t="s">
        <v>28</v>
      </c>
      <c r="BF77" t="s">
        <v>74</v>
      </c>
    </row>
    <row r="78" spans="1:58" x14ac:dyDescent="0.25">
      <c r="A78" t="s">
        <v>71</v>
      </c>
      <c r="B78" t="s">
        <v>35</v>
      </c>
      <c r="C78">
        <v>2018</v>
      </c>
      <c r="D78">
        <v>9</v>
      </c>
      <c r="E78">
        <v>2</v>
      </c>
      <c r="F78">
        <v>1</v>
      </c>
      <c r="G78" t="s">
        <v>1</v>
      </c>
      <c r="H78">
        <v>7</v>
      </c>
      <c r="I78" t="s">
        <v>106</v>
      </c>
      <c r="J78" t="s">
        <v>153</v>
      </c>
      <c r="K78" t="s">
        <v>36</v>
      </c>
      <c r="L78">
        <v>4</v>
      </c>
      <c r="M78" t="s">
        <v>3</v>
      </c>
      <c r="N78" t="s">
        <v>4</v>
      </c>
      <c r="O78">
        <v>3</v>
      </c>
      <c r="P78">
        <v>0</v>
      </c>
      <c r="Q78">
        <v>0</v>
      </c>
      <c r="R78">
        <v>0</v>
      </c>
      <c r="S78">
        <v>2</v>
      </c>
      <c r="T78">
        <v>1</v>
      </c>
      <c r="U78" t="s">
        <v>5</v>
      </c>
      <c r="V78" s="1">
        <f t="shared" si="12"/>
        <v>3</v>
      </c>
      <c r="W78" s="1">
        <v>1.99</v>
      </c>
      <c r="X78" s="7">
        <f t="shared" si="13"/>
        <v>1.992</v>
      </c>
      <c r="Y78" s="1">
        <f t="shared" si="14"/>
        <v>5.97</v>
      </c>
      <c r="Z78" s="4">
        <v>43710</v>
      </c>
      <c r="AA78" s="5">
        <v>0.54166666666666663</v>
      </c>
      <c r="AB78" s="4">
        <v>43710</v>
      </c>
      <c r="AC78" s="5">
        <v>0.625</v>
      </c>
      <c r="AD78" s="1">
        <f t="shared" si="15"/>
        <v>8.3000000000000004E-2</v>
      </c>
      <c r="AE78" s="3">
        <v>3</v>
      </c>
      <c r="AF78" s="3">
        <v>3</v>
      </c>
      <c r="AG78" s="3">
        <v>3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1">
        <f t="shared" si="18"/>
        <v>3</v>
      </c>
      <c r="AY78" s="1">
        <f t="shared" si="17"/>
        <v>0</v>
      </c>
      <c r="AZ78" t="s">
        <v>13</v>
      </c>
      <c r="BA78" t="s">
        <v>10</v>
      </c>
      <c r="BC78" t="s">
        <v>13</v>
      </c>
      <c r="BD78" t="s">
        <v>15</v>
      </c>
      <c r="BE78" t="s">
        <v>28</v>
      </c>
    </row>
    <row r="79" spans="1:58" x14ac:dyDescent="0.25">
      <c r="A79" t="s">
        <v>71</v>
      </c>
      <c r="B79" t="s">
        <v>35</v>
      </c>
      <c r="C79">
        <v>2018</v>
      </c>
      <c r="D79">
        <v>9</v>
      </c>
      <c r="E79">
        <v>2</v>
      </c>
      <c r="F79">
        <v>1</v>
      </c>
      <c r="G79" t="s">
        <v>1</v>
      </c>
      <c r="H79">
        <v>18</v>
      </c>
      <c r="I79" t="s">
        <v>106</v>
      </c>
      <c r="J79" t="s">
        <v>153</v>
      </c>
      <c r="K79" t="s">
        <v>36</v>
      </c>
      <c r="L79">
        <v>5</v>
      </c>
      <c r="M79" t="s">
        <v>3</v>
      </c>
      <c r="N79" t="s">
        <v>4</v>
      </c>
      <c r="O79">
        <v>0</v>
      </c>
      <c r="P79">
        <v>1</v>
      </c>
      <c r="Q79">
        <v>1</v>
      </c>
      <c r="R79">
        <v>0</v>
      </c>
      <c r="S79">
        <v>2</v>
      </c>
      <c r="T79">
        <v>0</v>
      </c>
      <c r="U79" t="s">
        <v>5</v>
      </c>
      <c r="V79" s="1">
        <f t="shared" si="12"/>
        <v>2</v>
      </c>
      <c r="W79" s="1">
        <v>4.01</v>
      </c>
      <c r="X79" s="7">
        <f t="shared" si="13"/>
        <v>4.008</v>
      </c>
      <c r="Y79" s="1">
        <f t="shared" si="14"/>
        <v>8.02</v>
      </c>
      <c r="Z79" s="4">
        <v>43710</v>
      </c>
      <c r="AA79" s="5">
        <v>0.54166666666666663</v>
      </c>
      <c r="AB79" s="4">
        <v>43710</v>
      </c>
      <c r="AC79" s="5">
        <v>0.70833333333333337</v>
      </c>
      <c r="AD79" s="1">
        <f t="shared" si="15"/>
        <v>0.16700000000000001</v>
      </c>
      <c r="AE79" s="3">
        <v>1</v>
      </c>
      <c r="AF79" s="3">
        <v>1</v>
      </c>
      <c r="AG79" s="3">
        <v>1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1">
        <f t="shared" si="18"/>
        <v>1</v>
      </c>
      <c r="AY79" s="1">
        <f t="shared" si="17"/>
        <v>0</v>
      </c>
      <c r="AZ79" t="s">
        <v>13</v>
      </c>
      <c r="BA79" t="s">
        <v>13</v>
      </c>
      <c r="BB79" t="s">
        <v>14</v>
      </c>
      <c r="BD79" t="s">
        <v>16</v>
      </c>
      <c r="BE79" t="s">
        <v>28</v>
      </c>
    </row>
    <row r="80" spans="1:58" x14ac:dyDescent="0.25">
      <c r="A80" t="s">
        <v>71</v>
      </c>
      <c r="B80" t="s">
        <v>35</v>
      </c>
      <c r="C80">
        <v>2018</v>
      </c>
      <c r="D80">
        <v>9</v>
      </c>
      <c r="E80">
        <v>2</v>
      </c>
      <c r="F80">
        <v>1</v>
      </c>
      <c r="G80" t="s">
        <v>1</v>
      </c>
      <c r="H80">
        <v>18</v>
      </c>
      <c r="I80" t="s">
        <v>106</v>
      </c>
      <c r="J80" t="s">
        <v>153</v>
      </c>
      <c r="K80" t="s">
        <v>36</v>
      </c>
      <c r="L80">
        <v>6</v>
      </c>
      <c r="M80" t="s">
        <v>10</v>
      </c>
      <c r="N80" t="s">
        <v>11</v>
      </c>
      <c r="O80">
        <v>0</v>
      </c>
      <c r="P80">
        <v>0</v>
      </c>
      <c r="Q80">
        <v>1</v>
      </c>
      <c r="R80">
        <v>0</v>
      </c>
      <c r="S80">
        <v>1</v>
      </c>
      <c r="T80">
        <v>0</v>
      </c>
      <c r="U80" t="s">
        <v>5</v>
      </c>
      <c r="V80" s="1">
        <f t="shared" si="12"/>
        <v>1</v>
      </c>
      <c r="W80" s="1">
        <v>3.5</v>
      </c>
      <c r="X80" s="7">
        <f t="shared" si="13"/>
        <v>3.5039999999999996</v>
      </c>
      <c r="Y80" s="1">
        <f t="shared" si="14"/>
        <v>3.5</v>
      </c>
      <c r="Z80" s="4">
        <v>43710</v>
      </c>
      <c r="AA80" s="5">
        <v>0.5</v>
      </c>
      <c r="AB80" s="4">
        <v>43710</v>
      </c>
      <c r="AC80" s="5">
        <v>0.64583333333333337</v>
      </c>
      <c r="AD80" s="1">
        <f t="shared" si="15"/>
        <v>0.14599999999999999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1">
        <f t="shared" si="18"/>
        <v>0</v>
      </c>
      <c r="AY80" s="1">
        <f t="shared" si="17"/>
        <v>0</v>
      </c>
      <c r="AZ80" t="s">
        <v>13</v>
      </c>
      <c r="BA80" t="s">
        <v>13</v>
      </c>
      <c r="BB80" t="s">
        <v>14</v>
      </c>
      <c r="BD80" t="s">
        <v>16</v>
      </c>
      <c r="BE80" t="s">
        <v>28</v>
      </c>
      <c r="BF80" t="s">
        <v>75</v>
      </c>
    </row>
    <row r="81" spans="1:58" x14ac:dyDescent="0.25">
      <c r="A81" t="s">
        <v>71</v>
      </c>
      <c r="B81" t="s">
        <v>35</v>
      </c>
      <c r="C81">
        <v>2018</v>
      </c>
      <c r="D81">
        <v>9</v>
      </c>
      <c r="E81">
        <v>2</v>
      </c>
      <c r="F81">
        <v>1</v>
      </c>
      <c r="G81" t="s">
        <v>1</v>
      </c>
      <c r="H81">
        <v>7</v>
      </c>
      <c r="I81" t="s">
        <v>106</v>
      </c>
      <c r="J81" t="s">
        <v>153</v>
      </c>
      <c r="K81" t="s">
        <v>36</v>
      </c>
      <c r="L81">
        <v>7</v>
      </c>
      <c r="M81" t="s">
        <v>3</v>
      </c>
      <c r="N81" t="s">
        <v>4</v>
      </c>
      <c r="O81">
        <v>0</v>
      </c>
      <c r="P81">
        <v>0</v>
      </c>
      <c r="Q81">
        <v>4</v>
      </c>
      <c r="R81">
        <v>0</v>
      </c>
      <c r="S81">
        <v>1</v>
      </c>
      <c r="T81">
        <v>3</v>
      </c>
      <c r="U81" t="s">
        <v>5</v>
      </c>
      <c r="V81" s="1">
        <f t="shared" si="12"/>
        <v>4</v>
      </c>
      <c r="W81" s="1">
        <v>3.67</v>
      </c>
      <c r="X81" s="7">
        <f t="shared" si="13"/>
        <v>3.6719999999999997</v>
      </c>
      <c r="Y81" s="1">
        <f t="shared" si="14"/>
        <v>14.68</v>
      </c>
      <c r="Z81" s="4">
        <v>43710</v>
      </c>
      <c r="AA81" s="5">
        <v>0.58333333333333337</v>
      </c>
      <c r="AB81" s="4">
        <v>43710</v>
      </c>
      <c r="AC81" s="5">
        <v>0.73611111111111116</v>
      </c>
      <c r="AD81" s="1">
        <f t="shared" si="15"/>
        <v>0.153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1">
        <f t="shared" si="18"/>
        <v>0</v>
      </c>
      <c r="AY81" s="1">
        <f t="shared" si="17"/>
        <v>0</v>
      </c>
      <c r="AZ81" t="s">
        <v>13</v>
      </c>
      <c r="BA81" t="s">
        <v>10</v>
      </c>
      <c r="BC81" t="s">
        <v>5</v>
      </c>
      <c r="BD81" t="s">
        <v>16</v>
      </c>
      <c r="BE81" t="s">
        <v>28</v>
      </c>
      <c r="BF81" t="s">
        <v>75</v>
      </c>
    </row>
    <row r="82" spans="1:58" x14ac:dyDescent="0.25">
      <c r="A82" t="s">
        <v>71</v>
      </c>
      <c r="B82" t="s">
        <v>35</v>
      </c>
      <c r="C82">
        <v>2018</v>
      </c>
      <c r="D82">
        <v>9</v>
      </c>
      <c r="E82">
        <v>2</v>
      </c>
      <c r="F82">
        <v>1</v>
      </c>
      <c r="G82" t="s">
        <v>1</v>
      </c>
      <c r="H82">
        <v>18</v>
      </c>
      <c r="I82" t="s">
        <v>106</v>
      </c>
      <c r="J82" t="s">
        <v>153</v>
      </c>
      <c r="K82" t="s">
        <v>36</v>
      </c>
      <c r="L82">
        <v>8</v>
      </c>
      <c r="M82" t="s">
        <v>10</v>
      </c>
      <c r="N82" t="s">
        <v>4</v>
      </c>
      <c r="O82">
        <v>0</v>
      </c>
      <c r="P82">
        <v>2</v>
      </c>
      <c r="Q82">
        <v>2</v>
      </c>
      <c r="R82">
        <v>0</v>
      </c>
      <c r="S82">
        <v>4</v>
      </c>
      <c r="T82">
        <v>0</v>
      </c>
      <c r="U82" t="s">
        <v>5</v>
      </c>
      <c r="V82" s="1">
        <f t="shared" si="12"/>
        <v>4</v>
      </c>
      <c r="W82" s="1">
        <v>2.5</v>
      </c>
      <c r="X82" s="7">
        <f t="shared" si="13"/>
        <v>2.496</v>
      </c>
      <c r="Y82" s="1">
        <f t="shared" si="14"/>
        <v>10</v>
      </c>
      <c r="Z82" s="4">
        <v>43710</v>
      </c>
      <c r="AA82" s="5">
        <v>0.625</v>
      </c>
      <c r="AB82" s="4">
        <v>43710</v>
      </c>
      <c r="AC82" s="5">
        <v>0.72916666666666663</v>
      </c>
      <c r="AD82" s="1">
        <f t="shared" si="15"/>
        <v>0.104</v>
      </c>
      <c r="AE82" s="3">
        <v>4</v>
      </c>
      <c r="AF82" s="3">
        <v>4</v>
      </c>
      <c r="AG82" s="3">
        <v>0</v>
      </c>
      <c r="AH82" s="3">
        <v>4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1">
        <f t="shared" si="18"/>
        <v>4</v>
      </c>
      <c r="AY82" s="1">
        <f t="shared" si="17"/>
        <v>4</v>
      </c>
      <c r="AZ82" t="s">
        <v>13</v>
      </c>
      <c r="BA82" t="s">
        <v>13</v>
      </c>
      <c r="BB82" t="s">
        <v>14</v>
      </c>
      <c r="BD82" t="s">
        <v>16</v>
      </c>
      <c r="BE82" t="s">
        <v>28</v>
      </c>
    </row>
    <row r="83" spans="1:58" x14ac:dyDescent="0.25">
      <c r="A83" t="s">
        <v>71</v>
      </c>
      <c r="B83" t="s">
        <v>35</v>
      </c>
      <c r="C83">
        <v>2018</v>
      </c>
      <c r="D83">
        <v>9</v>
      </c>
      <c r="E83">
        <v>2</v>
      </c>
      <c r="F83">
        <v>1</v>
      </c>
      <c r="G83" t="s">
        <v>1</v>
      </c>
      <c r="H83">
        <v>18</v>
      </c>
      <c r="I83" t="s">
        <v>106</v>
      </c>
      <c r="J83" t="s">
        <v>153</v>
      </c>
      <c r="K83" t="s">
        <v>36</v>
      </c>
      <c r="L83">
        <v>9</v>
      </c>
      <c r="M83" t="s">
        <v>10</v>
      </c>
      <c r="N83" t="s">
        <v>11</v>
      </c>
      <c r="O83">
        <v>0</v>
      </c>
      <c r="P83">
        <v>0</v>
      </c>
      <c r="Q83">
        <v>2</v>
      </c>
      <c r="R83">
        <v>1</v>
      </c>
      <c r="S83">
        <v>3</v>
      </c>
      <c r="T83">
        <v>0</v>
      </c>
      <c r="U83" t="s">
        <v>5</v>
      </c>
      <c r="V83" s="1">
        <f t="shared" si="12"/>
        <v>3</v>
      </c>
      <c r="W83" s="1">
        <v>3.1680000000000001</v>
      </c>
      <c r="X83" s="7">
        <f t="shared" si="13"/>
        <v>3.1680000000000001</v>
      </c>
      <c r="Y83" s="1">
        <f t="shared" si="14"/>
        <v>9.5040000000000013</v>
      </c>
      <c r="Z83" s="4">
        <v>43710</v>
      </c>
      <c r="AA83" s="5">
        <v>0.625</v>
      </c>
      <c r="AB83" s="4">
        <v>43710</v>
      </c>
      <c r="AC83" s="5">
        <v>0.75694444444444453</v>
      </c>
      <c r="AD83" s="1">
        <f t="shared" si="15"/>
        <v>0.13200000000000001</v>
      </c>
      <c r="AE83" s="3">
        <v>7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7</v>
      </c>
      <c r="AP83" s="3">
        <v>7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1">
        <f t="shared" si="18"/>
        <v>7</v>
      </c>
      <c r="AY83" s="1">
        <f t="shared" si="17"/>
        <v>0</v>
      </c>
      <c r="AZ83" t="s">
        <v>62</v>
      </c>
      <c r="BA83" t="s">
        <v>10</v>
      </c>
      <c r="BC83" t="s">
        <v>13</v>
      </c>
      <c r="BD83" t="s">
        <v>16</v>
      </c>
      <c r="BE83" t="s">
        <v>28</v>
      </c>
      <c r="BF83" t="s">
        <v>76</v>
      </c>
    </row>
    <row r="84" spans="1:58" x14ac:dyDescent="0.25">
      <c r="A84" t="s">
        <v>66</v>
      </c>
      <c r="B84" t="s">
        <v>35</v>
      </c>
      <c r="C84">
        <v>2018</v>
      </c>
      <c r="D84">
        <v>9</v>
      </c>
      <c r="E84">
        <v>6</v>
      </c>
      <c r="F84">
        <v>1</v>
      </c>
      <c r="G84" t="s">
        <v>1</v>
      </c>
      <c r="H84">
        <v>29</v>
      </c>
      <c r="I84" t="s">
        <v>105</v>
      </c>
      <c r="J84" t="s">
        <v>153</v>
      </c>
      <c r="K84" t="s">
        <v>67</v>
      </c>
      <c r="L84">
        <v>1</v>
      </c>
      <c r="M84" t="s">
        <v>3</v>
      </c>
      <c r="N84" t="s">
        <v>4</v>
      </c>
      <c r="O84">
        <v>0</v>
      </c>
      <c r="P84">
        <v>0</v>
      </c>
      <c r="Q84">
        <v>0</v>
      </c>
      <c r="R84">
        <v>1</v>
      </c>
      <c r="S84">
        <v>1</v>
      </c>
      <c r="T84">
        <v>0</v>
      </c>
      <c r="U84" t="s">
        <v>5</v>
      </c>
      <c r="V84" s="1">
        <f t="shared" si="12"/>
        <v>1</v>
      </c>
      <c r="W84" s="1">
        <v>2.5</v>
      </c>
      <c r="X84" s="7">
        <f t="shared" si="13"/>
        <v>2.496</v>
      </c>
      <c r="Y84" s="1">
        <f t="shared" si="14"/>
        <v>2.5</v>
      </c>
      <c r="Z84" s="4">
        <v>43349</v>
      </c>
      <c r="AA84" s="5">
        <v>0.6875</v>
      </c>
      <c r="AB84" s="4">
        <v>43349</v>
      </c>
      <c r="AC84" s="5">
        <v>0.79166666666666663</v>
      </c>
      <c r="AD84" s="1">
        <f t="shared" si="15"/>
        <v>0.104</v>
      </c>
      <c r="AE84" s="3">
        <v>7</v>
      </c>
      <c r="AF84" s="3">
        <v>6</v>
      </c>
      <c r="AG84" s="3">
        <v>0</v>
      </c>
      <c r="AH84" s="3">
        <v>6</v>
      </c>
      <c r="AI84" s="3">
        <v>1</v>
      </c>
      <c r="AJ84" s="3">
        <v>0</v>
      </c>
      <c r="AK84" s="3">
        <v>1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1">
        <f t="shared" si="18"/>
        <v>7</v>
      </c>
      <c r="AY84" s="1">
        <f t="shared" si="17"/>
        <v>7</v>
      </c>
      <c r="AZ84" t="s">
        <v>13</v>
      </c>
      <c r="BA84" t="s">
        <v>13</v>
      </c>
      <c r="BB84" t="s">
        <v>14</v>
      </c>
      <c r="BD84" t="s">
        <v>15</v>
      </c>
      <c r="BE84" t="s">
        <v>13</v>
      </c>
      <c r="BF84" t="s">
        <v>77</v>
      </c>
    </row>
    <row r="85" spans="1:58" s="7" customFormat="1" x14ac:dyDescent="0.25">
      <c r="A85" s="7" t="s">
        <v>78</v>
      </c>
      <c r="B85" s="7" t="s">
        <v>35</v>
      </c>
      <c r="C85" s="7">
        <v>2018</v>
      </c>
      <c r="D85" s="7">
        <v>9</v>
      </c>
      <c r="E85" s="7">
        <v>20</v>
      </c>
      <c r="F85" s="7">
        <v>1</v>
      </c>
      <c r="G85" s="7" t="s">
        <v>1</v>
      </c>
      <c r="H85" s="7">
        <v>24</v>
      </c>
      <c r="I85" s="7" t="s">
        <v>105</v>
      </c>
      <c r="J85" s="7" t="s">
        <v>153</v>
      </c>
      <c r="K85" s="7" t="s">
        <v>2</v>
      </c>
      <c r="L85" s="7">
        <v>1</v>
      </c>
      <c r="M85" s="7" t="s">
        <v>10</v>
      </c>
      <c r="N85" s="7" t="s">
        <v>29</v>
      </c>
      <c r="O85" s="7">
        <v>0</v>
      </c>
      <c r="P85" s="7">
        <v>1</v>
      </c>
      <c r="Q85" s="7">
        <v>1</v>
      </c>
      <c r="R85" s="7">
        <v>0</v>
      </c>
      <c r="S85" s="7">
        <v>2</v>
      </c>
      <c r="T85" s="7">
        <v>0</v>
      </c>
      <c r="U85" s="7" t="s">
        <v>5</v>
      </c>
      <c r="V85" s="7">
        <f t="shared" si="12"/>
        <v>2</v>
      </c>
      <c r="W85" s="7">
        <v>1.75</v>
      </c>
      <c r="X85" s="7">
        <f t="shared" si="13"/>
        <v>1.7519999999999998</v>
      </c>
      <c r="Y85" s="7">
        <f t="shared" si="14"/>
        <v>3.5</v>
      </c>
      <c r="Z85" s="8">
        <v>43363</v>
      </c>
      <c r="AA85" s="9">
        <v>0.39583333333333331</v>
      </c>
      <c r="AB85" s="8">
        <v>43363</v>
      </c>
      <c r="AC85" s="9">
        <v>0.46875</v>
      </c>
      <c r="AD85" s="7">
        <f t="shared" si="15"/>
        <v>7.2999999999999995E-2</v>
      </c>
      <c r="AE85" s="7">
        <v>12</v>
      </c>
      <c r="AF85" s="7">
        <v>11</v>
      </c>
      <c r="AG85" s="7">
        <v>11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 s="7">
        <v>0</v>
      </c>
      <c r="AR85" s="7">
        <v>0</v>
      </c>
      <c r="AS85" s="7">
        <v>0</v>
      </c>
      <c r="AT85" s="7">
        <v>0</v>
      </c>
      <c r="AU85" s="7">
        <v>1</v>
      </c>
      <c r="AV85" s="7">
        <v>1</v>
      </c>
      <c r="AW85" s="7">
        <v>0</v>
      </c>
      <c r="AX85" s="7">
        <f t="shared" si="18"/>
        <v>12</v>
      </c>
      <c r="AY85" s="7">
        <f t="shared" si="17"/>
        <v>0</v>
      </c>
    </row>
    <row r="86" spans="1:58" s="7" customFormat="1" x14ac:dyDescent="0.25">
      <c r="A86" s="7" t="s">
        <v>78</v>
      </c>
      <c r="B86" s="7" t="s">
        <v>35</v>
      </c>
      <c r="C86" s="7">
        <v>2018</v>
      </c>
      <c r="D86" s="7">
        <v>9</v>
      </c>
      <c r="E86" s="7">
        <v>20</v>
      </c>
      <c r="F86" s="7">
        <v>1</v>
      </c>
      <c r="G86" s="7" t="s">
        <v>1</v>
      </c>
      <c r="H86" s="7">
        <v>25</v>
      </c>
      <c r="I86" s="7" t="s">
        <v>105</v>
      </c>
      <c r="J86" s="7" t="s">
        <v>153</v>
      </c>
      <c r="K86" s="7" t="s">
        <v>2</v>
      </c>
      <c r="L86" s="7">
        <v>2</v>
      </c>
      <c r="M86" s="7" t="s">
        <v>10</v>
      </c>
      <c r="N86" s="7" t="s">
        <v>29</v>
      </c>
      <c r="O86" s="7">
        <v>0</v>
      </c>
      <c r="P86" s="7">
        <v>1</v>
      </c>
      <c r="Q86" s="7">
        <v>0</v>
      </c>
      <c r="R86" s="7">
        <v>0</v>
      </c>
      <c r="S86" s="7">
        <v>1</v>
      </c>
      <c r="T86" s="7">
        <v>0</v>
      </c>
      <c r="U86" s="7" t="s">
        <v>5</v>
      </c>
      <c r="V86" s="7">
        <f t="shared" si="12"/>
        <v>1</v>
      </c>
      <c r="W86" s="7">
        <v>2.5</v>
      </c>
      <c r="X86" s="7">
        <f t="shared" si="13"/>
        <v>2.496</v>
      </c>
      <c r="Y86" s="7">
        <f t="shared" si="14"/>
        <v>2.5</v>
      </c>
      <c r="Z86" s="8">
        <v>43363</v>
      </c>
      <c r="AA86" s="9">
        <v>0.59027777777777779</v>
      </c>
      <c r="AB86" s="8">
        <v>43363</v>
      </c>
      <c r="AC86" s="9">
        <v>0.69444444444444453</v>
      </c>
      <c r="AD86" s="7">
        <f t="shared" si="15"/>
        <v>0.104</v>
      </c>
      <c r="AE86" s="7">
        <v>8</v>
      </c>
      <c r="AF86" s="7">
        <v>7</v>
      </c>
      <c r="AG86" s="7">
        <v>7</v>
      </c>
      <c r="AH86" s="7">
        <v>0</v>
      </c>
      <c r="AI86" s="7">
        <v>0</v>
      </c>
      <c r="AJ86" s="7">
        <v>0</v>
      </c>
      <c r="AK86" s="7">
        <v>0</v>
      </c>
      <c r="AL86" s="7">
        <v>1</v>
      </c>
      <c r="AM86" s="7">
        <v>1</v>
      </c>
      <c r="AN86" s="7">
        <v>0</v>
      </c>
      <c r="AO86" s="7">
        <v>0</v>
      </c>
      <c r="AP86" s="7">
        <v>0</v>
      </c>
      <c r="AQ86" s="7">
        <v>0</v>
      </c>
      <c r="AR86" s="7">
        <v>0</v>
      </c>
      <c r="AS86" s="7">
        <v>0</v>
      </c>
      <c r="AT86" s="7">
        <v>0</v>
      </c>
      <c r="AU86" s="7">
        <v>0</v>
      </c>
      <c r="AV86" s="7">
        <v>0</v>
      </c>
      <c r="AW86" s="7">
        <v>0</v>
      </c>
      <c r="AX86" s="7">
        <f t="shared" si="18"/>
        <v>8</v>
      </c>
      <c r="AY86" s="7">
        <f t="shared" si="17"/>
        <v>0</v>
      </c>
    </row>
    <row r="87" spans="1:58" x14ac:dyDescent="0.25">
      <c r="A87" t="s">
        <v>80</v>
      </c>
      <c r="B87" t="s">
        <v>35</v>
      </c>
      <c r="C87">
        <v>2018</v>
      </c>
      <c r="D87">
        <v>9</v>
      </c>
      <c r="E87">
        <v>22</v>
      </c>
      <c r="F87">
        <v>1</v>
      </c>
      <c r="G87" t="s">
        <v>1</v>
      </c>
      <c r="H87">
        <v>18</v>
      </c>
      <c r="I87" t="s">
        <v>106</v>
      </c>
      <c r="J87" t="s">
        <v>153</v>
      </c>
      <c r="K87" t="s">
        <v>2</v>
      </c>
      <c r="L87">
        <v>1</v>
      </c>
      <c r="M87" t="s">
        <v>3</v>
      </c>
      <c r="N87" t="s">
        <v>30</v>
      </c>
      <c r="O87">
        <v>0</v>
      </c>
      <c r="P87">
        <v>2</v>
      </c>
      <c r="Q87">
        <v>0</v>
      </c>
      <c r="R87">
        <v>0</v>
      </c>
      <c r="S87">
        <v>1</v>
      </c>
      <c r="T87">
        <v>1</v>
      </c>
      <c r="U87" t="s">
        <v>5</v>
      </c>
      <c r="V87" s="1">
        <f t="shared" si="12"/>
        <v>2</v>
      </c>
      <c r="W87" s="1">
        <v>0.5</v>
      </c>
      <c r="X87" s="7">
        <f t="shared" si="13"/>
        <v>0.504</v>
      </c>
      <c r="Y87" s="1">
        <f t="shared" si="14"/>
        <v>1</v>
      </c>
      <c r="Z87" s="4">
        <v>43365</v>
      </c>
      <c r="AA87" s="5">
        <v>0.35416666666666669</v>
      </c>
      <c r="AB87" s="4">
        <v>43365</v>
      </c>
      <c r="AC87" s="5">
        <v>0.375</v>
      </c>
      <c r="AD87" s="1">
        <f t="shared" si="15"/>
        <v>2.1000000000000001E-2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1">
        <f t="shared" si="18"/>
        <v>0</v>
      </c>
      <c r="AY87" s="1">
        <f t="shared" si="17"/>
        <v>0</v>
      </c>
    </row>
    <row r="88" spans="1:58" x14ac:dyDescent="0.25">
      <c r="A88" t="s">
        <v>80</v>
      </c>
      <c r="B88" t="s">
        <v>35</v>
      </c>
      <c r="C88">
        <v>2018</v>
      </c>
      <c r="D88">
        <v>9</v>
      </c>
      <c r="E88">
        <v>22</v>
      </c>
      <c r="F88">
        <v>1</v>
      </c>
      <c r="G88" t="s">
        <v>1</v>
      </c>
      <c r="H88">
        <v>7</v>
      </c>
      <c r="I88" t="s">
        <v>106</v>
      </c>
      <c r="J88" t="s">
        <v>153</v>
      </c>
      <c r="K88" t="s">
        <v>2</v>
      </c>
      <c r="L88">
        <v>2</v>
      </c>
      <c r="M88" t="s">
        <v>3</v>
      </c>
      <c r="N88" t="s">
        <v>11</v>
      </c>
      <c r="O88">
        <v>0</v>
      </c>
      <c r="P88">
        <v>0</v>
      </c>
      <c r="Q88">
        <v>2</v>
      </c>
      <c r="R88">
        <v>0</v>
      </c>
      <c r="S88">
        <v>1</v>
      </c>
      <c r="T88">
        <v>1</v>
      </c>
      <c r="U88" t="s">
        <v>5</v>
      </c>
      <c r="V88" s="1">
        <f t="shared" si="12"/>
        <v>2</v>
      </c>
      <c r="W88" s="1">
        <v>2.5</v>
      </c>
      <c r="X88" s="7">
        <f t="shared" si="13"/>
        <v>2.496</v>
      </c>
      <c r="Y88" s="1">
        <f t="shared" si="14"/>
        <v>5</v>
      </c>
      <c r="Z88" s="4">
        <v>43365</v>
      </c>
      <c r="AA88" s="5">
        <v>0.41666666666666669</v>
      </c>
      <c r="AB88" s="4">
        <v>43365</v>
      </c>
      <c r="AC88" s="5">
        <v>0.52083333333333337</v>
      </c>
      <c r="AD88" s="1">
        <f t="shared" si="15"/>
        <v>0.104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1">
        <f t="shared" si="18"/>
        <v>0</v>
      </c>
      <c r="AY88" s="1">
        <f t="shared" si="17"/>
        <v>0</v>
      </c>
      <c r="AZ88" t="s">
        <v>62</v>
      </c>
      <c r="BA88" t="s">
        <v>13</v>
      </c>
      <c r="BB88" t="s">
        <v>22</v>
      </c>
      <c r="BD88" t="s">
        <v>15</v>
      </c>
      <c r="BE88" t="s">
        <v>13</v>
      </c>
      <c r="BF88" t="s">
        <v>61</v>
      </c>
    </row>
    <row r="89" spans="1:58" x14ac:dyDescent="0.25">
      <c r="A89" t="s">
        <v>80</v>
      </c>
      <c r="B89" t="s">
        <v>35</v>
      </c>
      <c r="C89">
        <v>2018</v>
      </c>
      <c r="D89">
        <v>9</v>
      </c>
      <c r="E89">
        <v>22</v>
      </c>
      <c r="F89">
        <v>1</v>
      </c>
      <c r="G89" t="s">
        <v>1</v>
      </c>
      <c r="H89">
        <v>25</v>
      </c>
      <c r="I89" t="s">
        <v>106</v>
      </c>
      <c r="J89" t="s">
        <v>153</v>
      </c>
      <c r="K89" t="s">
        <v>2</v>
      </c>
      <c r="L89">
        <v>3</v>
      </c>
      <c r="M89" t="s">
        <v>3</v>
      </c>
      <c r="N89" t="s">
        <v>4</v>
      </c>
      <c r="O89">
        <v>5</v>
      </c>
      <c r="P89">
        <v>0</v>
      </c>
      <c r="Q89">
        <v>1</v>
      </c>
      <c r="R89">
        <v>0</v>
      </c>
      <c r="S89">
        <v>6</v>
      </c>
      <c r="T89">
        <v>0</v>
      </c>
      <c r="U89" t="s">
        <v>5</v>
      </c>
      <c r="V89" s="1">
        <f t="shared" si="12"/>
        <v>6</v>
      </c>
      <c r="W89" s="1">
        <v>2.16</v>
      </c>
      <c r="X89" s="7">
        <f t="shared" si="13"/>
        <v>2.16</v>
      </c>
      <c r="Y89" s="1">
        <f t="shared" si="14"/>
        <v>12.96</v>
      </c>
      <c r="Z89" s="4">
        <v>43365</v>
      </c>
      <c r="AA89" s="5">
        <v>0.52083333333333337</v>
      </c>
      <c r="AB89" s="4">
        <v>43365</v>
      </c>
      <c r="AC89" s="5">
        <v>0.61111111111111105</v>
      </c>
      <c r="AD89" s="1">
        <f t="shared" si="15"/>
        <v>0.09</v>
      </c>
      <c r="AE89" s="3">
        <v>1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1</v>
      </c>
      <c r="AP89" s="3">
        <v>1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1">
        <f t="shared" si="18"/>
        <v>1</v>
      </c>
      <c r="AY89" s="1">
        <f t="shared" si="17"/>
        <v>0</v>
      </c>
      <c r="AZ89" t="s">
        <v>13</v>
      </c>
      <c r="BA89" t="s">
        <v>13</v>
      </c>
      <c r="BB89" t="s">
        <v>10</v>
      </c>
      <c r="BD89" t="s">
        <v>15</v>
      </c>
      <c r="BE89" t="s">
        <v>28</v>
      </c>
    </row>
    <row r="90" spans="1:58" x14ac:dyDescent="0.25">
      <c r="A90" t="s">
        <v>80</v>
      </c>
      <c r="B90" t="s">
        <v>35</v>
      </c>
      <c r="C90">
        <v>2018</v>
      </c>
      <c r="D90">
        <v>9</v>
      </c>
      <c r="E90">
        <v>22</v>
      </c>
      <c r="F90">
        <v>0</v>
      </c>
      <c r="G90" t="s">
        <v>79</v>
      </c>
      <c r="I90" t="s">
        <v>106</v>
      </c>
      <c r="J90" t="s">
        <v>153</v>
      </c>
      <c r="K90" t="s">
        <v>2</v>
      </c>
      <c r="L90">
        <v>4</v>
      </c>
      <c r="M90" t="s">
        <v>3</v>
      </c>
      <c r="N90" t="s">
        <v>11</v>
      </c>
      <c r="O90">
        <v>0</v>
      </c>
      <c r="P90">
        <v>0</v>
      </c>
      <c r="Q90">
        <v>0</v>
      </c>
      <c r="R90">
        <v>1</v>
      </c>
      <c r="S90">
        <v>1</v>
      </c>
      <c r="T90">
        <v>0</v>
      </c>
      <c r="U90" t="s">
        <v>5</v>
      </c>
      <c r="V90" s="1">
        <f t="shared" si="12"/>
        <v>1</v>
      </c>
      <c r="W90" s="1">
        <v>1.01</v>
      </c>
      <c r="X90" s="7">
        <f t="shared" si="13"/>
        <v>1.008</v>
      </c>
      <c r="Y90" s="1">
        <f t="shared" si="14"/>
        <v>1.01</v>
      </c>
      <c r="Z90" s="4">
        <v>43365</v>
      </c>
      <c r="AA90" s="5">
        <v>0.5625</v>
      </c>
      <c r="AB90" s="4">
        <v>43365</v>
      </c>
      <c r="AC90" s="5">
        <v>0.60416666666666663</v>
      </c>
      <c r="AD90" s="1">
        <f t="shared" si="15"/>
        <v>4.2000000000000003E-2</v>
      </c>
      <c r="AE90" s="3">
        <v>1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1</v>
      </c>
      <c r="AM90" s="3">
        <v>1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1">
        <f t="shared" si="18"/>
        <v>1</v>
      </c>
      <c r="AY90" s="1">
        <f t="shared" si="17"/>
        <v>0</v>
      </c>
      <c r="AZ90" t="s">
        <v>13</v>
      </c>
      <c r="BA90" t="s">
        <v>13</v>
      </c>
      <c r="BB90" t="s">
        <v>10</v>
      </c>
      <c r="BD90" t="s">
        <v>16</v>
      </c>
      <c r="BE90" t="s">
        <v>28</v>
      </c>
    </row>
    <row r="91" spans="1:58" x14ac:dyDescent="0.25">
      <c r="A91" t="s">
        <v>41</v>
      </c>
      <c r="B91" t="s">
        <v>35</v>
      </c>
      <c r="C91">
        <v>2018</v>
      </c>
      <c r="D91">
        <v>9</v>
      </c>
      <c r="E91">
        <v>27</v>
      </c>
      <c r="F91">
        <v>0</v>
      </c>
      <c r="G91" t="s">
        <v>81</v>
      </c>
      <c r="I91" t="s">
        <v>105</v>
      </c>
      <c r="J91" t="s">
        <v>153</v>
      </c>
      <c r="K91" t="s">
        <v>37</v>
      </c>
      <c r="L91">
        <v>1</v>
      </c>
      <c r="M91" t="s">
        <v>3</v>
      </c>
      <c r="N91" t="s">
        <v>4</v>
      </c>
      <c r="O91">
        <v>1</v>
      </c>
      <c r="P91">
        <v>0</v>
      </c>
      <c r="Q91">
        <v>1</v>
      </c>
      <c r="R91">
        <v>1</v>
      </c>
      <c r="S91">
        <v>3</v>
      </c>
      <c r="T91">
        <v>0</v>
      </c>
      <c r="U91" t="s">
        <v>5</v>
      </c>
      <c r="V91" s="1">
        <f t="shared" si="12"/>
        <v>3</v>
      </c>
      <c r="W91" s="1">
        <v>2.5</v>
      </c>
      <c r="X91" s="7">
        <f t="shared" si="13"/>
        <v>0</v>
      </c>
      <c r="Y91" s="1">
        <f t="shared" si="14"/>
        <v>7.5</v>
      </c>
      <c r="AD91" s="1">
        <f t="shared" si="15"/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1">
        <f t="shared" si="18"/>
        <v>0</v>
      </c>
      <c r="AY91" s="1">
        <f t="shared" si="17"/>
        <v>0</v>
      </c>
      <c r="AZ91" t="s">
        <v>10</v>
      </c>
      <c r="BA91" t="s">
        <v>13</v>
      </c>
      <c r="BB91" t="s">
        <v>14</v>
      </c>
      <c r="BD91" t="s">
        <v>16</v>
      </c>
      <c r="BE91" t="s">
        <v>28</v>
      </c>
    </row>
    <row r="92" spans="1:58" x14ac:dyDescent="0.25">
      <c r="A92" t="s">
        <v>71</v>
      </c>
      <c r="B92" t="s">
        <v>35</v>
      </c>
      <c r="C92">
        <v>2018</v>
      </c>
      <c r="D92">
        <v>9</v>
      </c>
      <c r="E92">
        <v>30</v>
      </c>
      <c r="F92">
        <v>1</v>
      </c>
      <c r="G92" t="s">
        <v>1</v>
      </c>
      <c r="H92">
        <v>18</v>
      </c>
      <c r="I92" t="s">
        <v>106</v>
      </c>
      <c r="J92" t="s">
        <v>153</v>
      </c>
      <c r="K92" t="s">
        <v>55</v>
      </c>
      <c r="L92">
        <v>1</v>
      </c>
      <c r="M92" t="s">
        <v>3</v>
      </c>
      <c r="N92" t="s">
        <v>30</v>
      </c>
      <c r="O92">
        <v>0</v>
      </c>
      <c r="P92">
        <v>0</v>
      </c>
      <c r="Q92">
        <v>2</v>
      </c>
      <c r="R92">
        <v>0</v>
      </c>
      <c r="S92">
        <v>2</v>
      </c>
      <c r="T92">
        <v>0</v>
      </c>
      <c r="U92" t="s">
        <v>5</v>
      </c>
      <c r="V92" s="1">
        <f t="shared" si="12"/>
        <v>2</v>
      </c>
      <c r="W92" s="1">
        <v>3</v>
      </c>
      <c r="X92" s="7">
        <f t="shared" si="13"/>
        <v>0</v>
      </c>
      <c r="Y92" s="1">
        <f t="shared" si="14"/>
        <v>6</v>
      </c>
      <c r="AD92" s="1">
        <f t="shared" si="15"/>
        <v>0</v>
      </c>
      <c r="AE92" s="3">
        <v>3</v>
      </c>
      <c r="AF92" s="3">
        <v>1</v>
      </c>
      <c r="AG92" s="3">
        <v>0</v>
      </c>
      <c r="AH92" s="3">
        <v>1</v>
      </c>
      <c r="AI92" s="3">
        <v>0</v>
      </c>
      <c r="AJ92" s="3">
        <v>0</v>
      </c>
      <c r="AK92" s="3">
        <v>0</v>
      </c>
      <c r="AL92" s="3">
        <v>2</v>
      </c>
      <c r="AM92" s="3">
        <v>0</v>
      </c>
      <c r="AN92" s="3">
        <v>2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1">
        <f t="shared" si="18"/>
        <v>3</v>
      </c>
      <c r="AY92" s="1">
        <f t="shared" si="17"/>
        <v>3</v>
      </c>
      <c r="AZ92" t="s">
        <v>17</v>
      </c>
      <c r="BA92" t="s">
        <v>13</v>
      </c>
      <c r="BB92" t="s">
        <v>5</v>
      </c>
      <c r="BD92" t="s">
        <v>16</v>
      </c>
      <c r="BE92" t="s">
        <v>28</v>
      </c>
    </row>
    <row r="93" spans="1:58" x14ac:dyDescent="0.25">
      <c r="A93" t="s">
        <v>54</v>
      </c>
      <c r="B93" t="s">
        <v>35</v>
      </c>
      <c r="C93">
        <v>2018</v>
      </c>
      <c r="D93">
        <v>10</v>
      </c>
      <c r="E93">
        <v>7</v>
      </c>
      <c r="I93" t="s">
        <v>106</v>
      </c>
      <c r="J93" t="s">
        <v>153</v>
      </c>
      <c r="K93" t="s">
        <v>82</v>
      </c>
      <c r="L93">
        <v>1</v>
      </c>
      <c r="M93" t="s">
        <v>83</v>
      </c>
      <c r="N93" t="s">
        <v>83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 t="s">
        <v>83</v>
      </c>
      <c r="V93" s="1">
        <f t="shared" si="12"/>
        <v>0</v>
      </c>
      <c r="W93" s="1">
        <v>0</v>
      </c>
      <c r="X93" s="7">
        <f t="shared" si="13"/>
        <v>0</v>
      </c>
      <c r="Y93" s="1">
        <f t="shared" si="14"/>
        <v>0</v>
      </c>
      <c r="AD93" s="1">
        <f t="shared" si="15"/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1">
        <f t="shared" si="18"/>
        <v>0</v>
      </c>
      <c r="AY93" s="1">
        <f t="shared" si="17"/>
        <v>0</v>
      </c>
    </row>
    <row r="94" spans="1:58" x14ac:dyDescent="0.25">
      <c r="A94" t="s">
        <v>41</v>
      </c>
      <c r="B94" t="s">
        <v>35</v>
      </c>
      <c r="C94">
        <v>2018</v>
      </c>
      <c r="D94">
        <v>10</v>
      </c>
      <c r="E94">
        <v>13</v>
      </c>
      <c r="I94" t="s">
        <v>106</v>
      </c>
      <c r="J94" t="s">
        <v>153</v>
      </c>
      <c r="K94" t="s">
        <v>37</v>
      </c>
      <c r="L94">
        <v>1</v>
      </c>
      <c r="M94" t="s">
        <v>83</v>
      </c>
      <c r="N94" t="s">
        <v>83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 t="s">
        <v>83</v>
      </c>
      <c r="V94" s="1">
        <f t="shared" si="12"/>
        <v>0</v>
      </c>
      <c r="W94" s="1">
        <v>0</v>
      </c>
      <c r="X94" s="7">
        <f t="shared" si="13"/>
        <v>0</v>
      </c>
      <c r="Y94" s="1">
        <f t="shared" si="14"/>
        <v>0</v>
      </c>
      <c r="AD94" s="1">
        <f t="shared" si="15"/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1">
        <f t="shared" si="18"/>
        <v>0</v>
      </c>
      <c r="AY94" s="1">
        <f t="shared" si="17"/>
        <v>0</v>
      </c>
    </row>
    <row r="95" spans="1:58" x14ac:dyDescent="0.25">
      <c r="A95" t="s">
        <v>66</v>
      </c>
      <c r="B95" t="s">
        <v>35</v>
      </c>
      <c r="C95">
        <v>2018</v>
      </c>
      <c r="D95">
        <v>10</v>
      </c>
      <c r="E95">
        <v>16</v>
      </c>
      <c r="I95" t="s">
        <v>105</v>
      </c>
      <c r="J95" t="s">
        <v>153</v>
      </c>
      <c r="K95" t="s">
        <v>2</v>
      </c>
      <c r="L95">
        <v>1</v>
      </c>
      <c r="M95" t="s">
        <v>83</v>
      </c>
      <c r="N95" t="s">
        <v>83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 t="s">
        <v>83</v>
      </c>
      <c r="V95" s="1">
        <f t="shared" si="12"/>
        <v>0</v>
      </c>
      <c r="W95" s="1">
        <v>0</v>
      </c>
      <c r="X95" s="7">
        <f t="shared" si="13"/>
        <v>0</v>
      </c>
      <c r="Y95" s="1">
        <f t="shared" si="14"/>
        <v>0</v>
      </c>
      <c r="AD95" s="1">
        <f t="shared" si="15"/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1">
        <f t="shared" si="18"/>
        <v>0</v>
      </c>
      <c r="AY95" s="1">
        <f t="shared" si="17"/>
        <v>0</v>
      </c>
    </row>
    <row r="96" spans="1:58" x14ac:dyDescent="0.25">
      <c r="A96" t="s">
        <v>66</v>
      </c>
      <c r="B96" t="s">
        <v>35</v>
      </c>
      <c r="C96">
        <v>2018</v>
      </c>
      <c r="D96">
        <v>10</v>
      </c>
      <c r="E96">
        <v>18</v>
      </c>
      <c r="I96" t="s">
        <v>105</v>
      </c>
      <c r="J96" t="s">
        <v>153</v>
      </c>
      <c r="K96" t="s">
        <v>82</v>
      </c>
      <c r="L96">
        <v>1</v>
      </c>
      <c r="M96" t="s">
        <v>83</v>
      </c>
      <c r="N96" t="s">
        <v>83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 t="s">
        <v>83</v>
      </c>
      <c r="V96" s="1">
        <f t="shared" si="12"/>
        <v>0</v>
      </c>
      <c r="W96" s="1">
        <v>0</v>
      </c>
      <c r="X96" s="7">
        <f t="shared" si="13"/>
        <v>0</v>
      </c>
      <c r="Y96" s="1">
        <f t="shared" si="14"/>
        <v>0</v>
      </c>
      <c r="AD96" s="1">
        <f t="shared" si="15"/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1">
        <f t="shared" si="18"/>
        <v>0</v>
      </c>
      <c r="AY96" s="1">
        <f t="shared" si="17"/>
        <v>0</v>
      </c>
    </row>
    <row r="97" spans="1:57" s="7" customFormat="1" x14ac:dyDescent="0.25">
      <c r="A97" s="7" t="s">
        <v>84</v>
      </c>
      <c r="B97" s="7" t="s">
        <v>35</v>
      </c>
      <c r="C97" s="7">
        <v>2018</v>
      </c>
      <c r="D97" s="7">
        <v>10</v>
      </c>
      <c r="E97" s="7">
        <v>20</v>
      </c>
      <c r="F97" s="7">
        <v>1</v>
      </c>
      <c r="G97" s="7" t="s">
        <v>1</v>
      </c>
      <c r="H97" s="7">
        <v>24</v>
      </c>
      <c r="I97" s="7" t="s">
        <v>106</v>
      </c>
      <c r="J97" s="7" t="s">
        <v>153</v>
      </c>
      <c r="K97" s="7" t="s">
        <v>2</v>
      </c>
      <c r="L97" s="7">
        <v>1</v>
      </c>
      <c r="M97" s="7" t="s">
        <v>3</v>
      </c>
      <c r="N97" s="7" t="s">
        <v>9</v>
      </c>
      <c r="O97" s="7">
        <v>0</v>
      </c>
      <c r="P97" s="7">
        <v>2</v>
      </c>
      <c r="Q97" s="7">
        <v>0</v>
      </c>
      <c r="R97" s="7">
        <v>0</v>
      </c>
      <c r="S97" s="7">
        <v>2</v>
      </c>
      <c r="T97" s="7">
        <v>0</v>
      </c>
      <c r="U97" s="7" t="s">
        <v>5</v>
      </c>
      <c r="V97" s="7">
        <f t="shared" si="12"/>
        <v>2</v>
      </c>
      <c r="W97" s="7">
        <v>0.67</v>
      </c>
      <c r="X97" s="7">
        <f t="shared" si="13"/>
        <v>0.67200000000000004</v>
      </c>
      <c r="Y97" s="7">
        <f t="shared" si="14"/>
        <v>1.34</v>
      </c>
      <c r="Z97" s="8">
        <v>43393</v>
      </c>
      <c r="AA97" s="9">
        <v>0.40277777777777773</v>
      </c>
      <c r="AB97" s="8">
        <v>43393</v>
      </c>
      <c r="AC97" s="9">
        <v>0.43055555555555558</v>
      </c>
      <c r="AD97" s="7">
        <f t="shared" si="15"/>
        <v>2.8000000000000001E-2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7">
        <v>0</v>
      </c>
      <c r="AT97" s="7">
        <v>0</v>
      </c>
      <c r="AU97" s="7">
        <v>0</v>
      </c>
      <c r="AV97" s="7">
        <v>0</v>
      </c>
      <c r="AW97" s="7">
        <v>0</v>
      </c>
      <c r="AX97" s="7">
        <f t="shared" si="18"/>
        <v>0</v>
      </c>
      <c r="AY97" s="7">
        <f t="shared" si="17"/>
        <v>0</v>
      </c>
    </row>
    <row r="98" spans="1:57" x14ac:dyDescent="0.25">
      <c r="A98" t="s">
        <v>66</v>
      </c>
      <c r="B98" t="s">
        <v>35</v>
      </c>
      <c r="C98">
        <v>2018</v>
      </c>
      <c r="D98">
        <v>10</v>
      </c>
      <c r="E98">
        <v>29</v>
      </c>
      <c r="I98" t="s">
        <v>105</v>
      </c>
      <c r="J98" t="s">
        <v>153</v>
      </c>
      <c r="K98" t="s">
        <v>55</v>
      </c>
      <c r="L98">
        <v>1</v>
      </c>
      <c r="M98" t="s">
        <v>83</v>
      </c>
      <c r="N98" t="s">
        <v>83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 t="s">
        <v>83</v>
      </c>
      <c r="V98" s="1">
        <f t="shared" ref="V98:V116" si="19">SUM(S98,T98)</f>
        <v>0</v>
      </c>
      <c r="W98" s="1">
        <v>0</v>
      </c>
      <c r="X98" s="7">
        <f t="shared" ref="X98:X129" si="20">AD98*24</f>
        <v>0</v>
      </c>
      <c r="Y98" s="1">
        <f t="shared" ref="Y98:Y117" si="21">V98*W98</f>
        <v>0</v>
      </c>
      <c r="AD98" s="1">
        <f t="shared" ref="AD98:AD129" si="22">ROUND((AB98+AC98-Z98-AA98),3)</f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1">
        <f t="shared" si="18"/>
        <v>0</v>
      </c>
      <c r="AY98" s="1">
        <f t="shared" ref="AY98:AY118" si="23">SUM(AH98,AK98,AN98,AQ98,AT98,AW98)</f>
        <v>0</v>
      </c>
    </row>
    <row r="99" spans="1:57" x14ac:dyDescent="0.25">
      <c r="A99" t="s">
        <v>66</v>
      </c>
      <c r="B99" t="s">
        <v>35</v>
      </c>
      <c r="C99">
        <v>2018</v>
      </c>
      <c r="D99">
        <v>11</v>
      </c>
      <c r="E99">
        <v>3</v>
      </c>
      <c r="I99" t="s">
        <v>106</v>
      </c>
      <c r="J99" t="s">
        <v>153</v>
      </c>
      <c r="K99" t="s">
        <v>36</v>
      </c>
      <c r="L99">
        <v>1</v>
      </c>
      <c r="M99" t="s">
        <v>83</v>
      </c>
      <c r="N99" t="s">
        <v>83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 t="s">
        <v>83</v>
      </c>
      <c r="V99" s="1">
        <f t="shared" si="19"/>
        <v>0</v>
      </c>
      <c r="W99" s="1">
        <v>0</v>
      </c>
      <c r="X99" s="7">
        <f t="shared" si="20"/>
        <v>0</v>
      </c>
      <c r="Y99" s="1">
        <f t="shared" si="21"/>
        <v>0</v>
      </c>
      <c r="AD99" s="1">
        <f t="shared" si="22"/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1">
        <f t="shared" si="18"/>
        <v>0</v>
      </c>
      <c r="AY99" s="1">
        <f t="shared" si="23"/>
        <v>0</v>
      </c>
    </row>
    <row r="100" spans="1:57" x14ac:dyDescent="0.25">
      <c r="A100" t="s">
        <v>66</v>
      </c>
      <c r="B100" t="s">
        <v>35</v>
      </c>
      <c r="C100">
        <v>2018</v>
      </c>
      <c r="D100">
        <v>11</v>
      </c>
      <c r="E100">
        <v>4</v>
      </c>
      <c r="I100" t="s">
        <v>106</v>
      </c>
      <c r="J100" t="s">
        <v>153</v>
      </c>
      <c r="K100" t="s">
        <v>85</v>
      </c>
      <c r="L100">
        <v>1</v>
      </c>
      <c r="M100" t="s">
        <v>83</v>
      </c>
      <c r="N100" t="s">
        <v>83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 t="s">
        <v>83</v>
      </c>
      <c r="V100" s="1">
        <f t="shared" si="19"/>
        <v>0</v>
      </c>
      <c r="W100" s="1">
        <v>0</v>
      </c>
      <c r="X100" s="7">
        <f t="shared" si="20"/>
        <v>0</v>
      </c>
      <c r="Y100" s="1">
        <f t="shared" si="21"/>
        <v>0</v>
      </c>
      <c r="AD100" s="1">
        <f t="shared" si="22"/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1">
        <f t="shared" si="18"/>
        <v>0</v>
      </c>
      <c r="AY100" s="1">
        <f t="shared" si="23"/>
        <v>0</v>
      </c>
    </row>
    <row r="101" spans="1:57" x14ac:dyDescent="0.25">
      <c r="A101" t="s">
        <v>66</v>
      </c>
      <c r="B101" t="s">
        <v>35</v>
      </c>
      <c r="C101">
        <v>2018</v>
      </c>
      <c r="D101">
        <v>11</v>
      </c>
      <c r="E101">
        <v>5</v>
      </c>
      <c r="I101" t="s">
        <v>105</v>
      </c>
      <c r="J101" t="s">
        <v>153</v>
      </c>
      <c r="K101" t="s">
        <v>37</v>
      </c>
      <c r="L101">
        <v>1</v>
      </c>
      <c r="M101" t="s">
        <v>83</v>
      </c>
      <c r="N101" t="s">
        <v>83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 t="s">
        <v>83</v>
      </c>
      <c r="V101" s="1">
        <f t="shared" si="19"/>
        <v>0</v>
      </c>
      <c r="W101" s="1">
        <v>0</v>
      </c>
      <c r="X101" s="7">
        <f t="shared" si="20"/>
        <v>0</v>
      </c>
      <c r="Y101" s="1">
        <f t="shared" si="21"/>
        <v>0</v>
      </c>
      <c r="AD101" s="1">
        <f t="shared" si="22"/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1">
        <f t="shared" si="18"/>
        <v>0</v>
      </c>
      <c r="AY101" s="1">
        <f t="shared" si="23"/>
        <v>0</v>
      </c>
    </row>
    <row r="102" spans="1:57" x14ac:dyDescent="0.25">
      <c r="A102" t="s">
        <v>66</v>
      </c>
      <c r="B102" t="s">
        <v>35</v>
      </c>
      <c r="C102">
        <v>2018</v>
      </c>
      <c r="D102">
        <v>11</v>
      </c>
      <c r="E102">
        <v>9</v>
      </c>
      <c r="I102" t="s">
        <v>105</v>
      </c>
      <c r="J102" t="s">
        <v>153</v>
      </c>
      <c r="K102" t="s">
        <v>2</v>
      </c>
      <c r="L102">
        <v>1</v>
      </c>
      <c r="M102" t="s">
        <v>83</v>
      </c>
      <c r="N102" t="s">
        <v>83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 t="s">
        <v>83</v>
      </c>
      <c r="V102" s="1">
        <f t="shared" si="19"/>
        <v>0</v>
      </c>
      <c r="W102" s="1">
        <v>0</v>
      </c>
      <c r="X102" s="7">
        <f t="shared" si="20"/>
        <v>0</v>
      </c>
      <c r="Y102" s="1">
        <f t="shared" si="21"/>
        <v>0</v>
      </c>
      <c r="AD102" s="1">
        <f t="shared" si="22"/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1">
        <f t="shared" si="18"/>
        <v>0</v>
      </c>
      <c r="AY102" s="1">
        <f t="shared" si="23"/>
        <v>0</v>
      </c>
    </row>
    <row r="103" spans="1:57" x14ac:dyDescent="0.25">
      <c r="A103" t="s">
        <v>66</v>
      </c>
      <c r="B103" t="s">
        <v>35</v>
      </c>
      <c r="C103">
        <v>2018</v>
      </c>
      <c r="D103">
        <v>11</v>
      </c>
      <c r="E103">
        <v>10</v>
      </c>
      <c r="F103">
        <v>1</v>
      </c>
      <c r="G103" t="s">
        <v>1</v>
      </c>
      <c r="H103">
        <v>18</v>
      </c>
      <c r="I103" t="s">
        <v>106</v>
      </c>
      <c r="J103" t="s">
        <v>153</v>
      </c>
      <c r="K103" t="s">
        <v>55</v>
      </c>
      <c r="L103">
        <v>1</v>
      </c>
      <c r="M103" t="s">
        <v>3</v>
      </c>
      <c r="N103" t="s">
        <v>11</v>
      </c>
      <c r="O103">
        <v>0</v>
      </c>
      <c r="P103">
        <v>0</v>
      </c>
      <c r="Q103">
        <v>3</v>
      </c>
      <c r="R103">
        <v>0</v>
      </c>
      <c r="S103">
        <v>3</v>
      </c>
      <c r="T103">
        <v>0</v>
      </c>
      <c r="U103" t="s">
        <v>5</v>
      </c>
      <c r="V103" s="1">
        <f t="shared" si="19"/>
        <v>3</v>
      </c>
      <c r="W103" s="1">
        <v>2</v>
      </c>
      <c r="X103" s="7">
        <f t="shared" si="20"/>
        <v>0</v>
      </c>
      <c r="Y103" s="1">
        <f t="shared" si="21"/>
        <v>6</v>
      </c>
      <c r="AD103" s="1">
        <f t="shared" si="22"/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1</v>
      </c>
      <c r="AM103" s="3">
        <v>0</v>
      </c>
      <c r="AN103" s="3">
        <v>1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1">
        <f t="shared" si="18"/>
        <v>1</v>
      </c>
      <c r="AY103" s="1">
        <f t="shared" si="23"/>
        <v>1</v>
      </c>
      <c r="AZ103" t="s">
        <v>62</v>
      </c>
      <c r="BA103" t="s">
        <v>13</v>
      </c>
      <c r="BB103" t="s">
        <v>22</v>
      </c>
      <c r="BD103" t="s">
        <v>16</v>
      </c>
      <c r="BE103" t="s">
        <v>28</v>
      </c>
    </row>
    <row r="104" spans="1:57" x14ac:dyDescent="0.25">
      <c r="A104" t="s">
        <v>66</v>
      </c>
      <c r="B104" t="s">
        <v>35</v>
      </c>
      <c r="C104">
        <v>2018</v>
      </c>
      <c r="D104">
        <v>11</v>
      </c>
      <c r="E104">
        <v>13</v>
      </c>
      <c r="I104" t="s">
        <v>105</v>
      </c>
      <c r="J104" t="s">
        <v>153</v>
      </c>
      <c r="K104" t="s">
        <v>37</v>
      </c>
      <c r="L104">
        <v>1</v>
      </c>
      <c r="M104" t="s">
        <v>83</v>
      </c>
      <c r="N104" t="s">
        <v>83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 t="s">
        <v>83</v>
      </c>
      <c r="V104" s="1">
        <f t="shared" si="19"/>
        <v>0</v>
      </c>
      <c r="W104" s="1">
        <v>0</v>
      </c>
      <c r="X104" s="7">
        <f t="shared" si="20"/>
        <v>0</v>
      </c>
      <c r="Y104" s="1">
        <f t="shared" si="21"/>
        <v>0</v>
      </c>
      <c r="AD104" s="1">
        <f t="shared" si="22"/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1">
        <f t="shared" si="18"/>
        <v>0</v>
      </c>
      <c r="AY104" s="1">
        <f t="shared" si="23"/>
        <v>0</v>
      </c>
    </row>
    <row r="105" spans="1:57" x14ac:dyDescent="0.25">
      <c r="A105" t="s">
        <v>87</v>
      </c>
      <c r="B105" t="s">
        <v>35</v>
      </c>
      <c r="C105">
        <v>2019</v>
      </c>
      <c r="D105">
        <v>5</v>
      </c>
      <c r="E105">
        <v>9</v>
      </c>
      <c r="F105">
        <v>1</v>
      </c>
      <c r="G105" t="s">
        <v>1</v>
      </c>
      <c r="H105">
        <v>25</v>
      </c>
      <c r="I105" t="s">
        <v>105</v>
      </c>
      <c r="J105" t="s">
        <v>153</v>
      </c>
      <c r="K105" t="s">
        <v>88</v>
      </c>
      <c r="L105">
        <v>2</v>
      </c>
      <c r="M105" t="s">
        <v>3</v>
      </c>
      <c r="N105" t="s">
        <v>4</v>
      </c>
      <c r="O105">
        <v>0</v>
      </c>
      <c r="P105">
        <v>0</v>
      </c>
      <c r="Q105">
        <v>1</v>
      </c>
      <c r="R105">
        <v>1</v>
      </c>
      <c r="S105">
        <v>2</v>
      </c>
      <c r="T105">
        <v>0</v>
      </c>
      <c r="U105" t="s">
        <v>5</v>
      </c>
      <c r="V105" s="1">
        <f t="shared" si="19"/>
        <v>2</v>
      </c>
      <c r="W105" s="1">
        <v>0.3</v>
      </c>
      <c r="X105" s="7">
        <f t="shared" si="20"/>
        <v>0</v>
      </c>
      <c r="Y105" s="1">
        <f t="shared" si="21"/>
        <v>0.6</v>
      </c>
      <c r="AD105" s="1">
        <f t="shared" si="22"/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1">
        <f t="shared" si="18"/>
        <v>0</v>
      </c>
      <c r="AY105" s="1">
        <f t="shared" si="23"/>
        <v>0</v>
      </c>
    </row>
    <row r="106" spans="1:57" x14ac:dyDescent="0.25">
      <c r="A106" t="s">
        <v>87</v>
      </c>
      <c r="B106" t="s">
        <v>35</v>
      </c>
      <c r="C106">
        <v>2019</v>
      </c>
      <c r="D106">
        <v>5</v>
      </c>
      <c r="E106">
        <v>11</v>
      </c>
      <c r="F106">
        <v>1</v>
      </c>
      <c r="G106" t="s">
        <v>1</v>
      </c>
      <c r="H106">
        <v>7</v>
      </c>
      <c r="I106" t="s">
        <v>106</v>
      </c>
      <c r="J106" t="s">
        <v>153</v>
      </c>
      <c r="K106" t="s">
        <v>89</v>
      </c>
      <c r="L106">
        <v>1</v>
      </c>
      <c r="M106" t="s">
        <v>3</v>
      </c>
      <c r="N106" t="s">
        <v>11</v>
      </c>
      <c r="O106">
        <v>0</v>
      </c>
      <c r="P106">
        <v>0</v>
      </c>
      <c r="Q106">
        <v>1</v>
      </c>
      <c r="R106">
        <v>0</v>
      </c>
      <c r="S106">
        <v>1</v>
      </c>
      <c r="T106">
        <v>0</v>
      </c>
      <c r="U106" t="s">
        <v>5</v>
      </c>
      <c r="V106" s="1">
        <f t="shared" si="19"/>
        <v>1</v>
      </c>
      <c r="W106" s="1">
        <v>1.5</v>
      </c>
      <c r="X106" s="7">
        <f t="shared" si="20"/>
        <v>1.512</v>
      </c>
      <c r="Y106" s="1">
        <f t="shared" si="21"/>
        <v>1.5</v>
      </c>
      <c r="Z106" s="4">
        <v>43596</v>
      </c>
      <c r="AA106" s="5">
        <v>0.46875</v>
      </c>
      <c r="AB106" s="4">
        <v>43596</v>
      </c>
      <c r="AC106" s="5">
        <v>0.53125</v>
      </c>
      <c r="AD106" s="1">
        <f t="shared" si="22"/>
        <v>6.3E-2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1">
        <f t="shared" si="18"/>
        <v>0</v>
      </c>
      <c r="AY106" s="1">
        <f t="shared" si="23"/>
        <v>0</v>
      </c>
    </row>
    <row r="107" spans="1:57" x14ac:dyDescent="0.25">
      <c r="A107" t="s">
        <v>87</v>
      </c>
      <c r="B107" t="s">
        <v>35</v>
      </c>
      <c r="C107">
        <v>2019</v>
      </c>
      <c r="D107">
        <v>5</v>
      </c>
      <c r="E107">
        <v>11</v>
      </c>
      <c r="F107">
        <v>1</v>
      </c>
      <c r="G107" t="s">
        <v>1</v>
      </c>
      <c r="H107">
        <v>7</v>
      </c>
      <c r="I107" t="s">
        <v>106</v>
      </c>
      <c r="J107" t="s">
        <v>153</v>
      </c>
      <c r="K107" t="s">
        <v>89</v>
      </c>
      <c r="L107">
        <v>2</v>
      </c>
      <c r="M107" t="s">
        <v>3</v>
      </c>
      <c r="N107" t="s">
        <v>90</v>
      </c>
      <c r="O107">
        <v>0</v>
      </c>
      <c r="P107">
        <v>0</v>
      </c>
      <c r="Q107">
        <v>1</v>
      </c>
      <c r="R107">
        <v>0</v>
      </c>
      <c r="S107">
        <v>1</v>
      </c>
      <c r="T107">
        <v>0</v>
      </c>
      <c r="U107" t="s">
        <v>5</v>
      </c>
      <c r="V107" s="1">
        <f t="shared" si="19"/>
        <v>1</v>
      </c>
      <c r="W107" s="1">
        <v>7.1999999999999995E-2</v>
      </c>
      <c r="X107" s="7">
        <f t="shared" si="20"/>
        <v>7.2000000000000008E-2</v>
      </c>
      <c r="Y107" s="1">
        <f t="shared" si="21"/>
        <v>7.1999999999999995E-2</v>
      </c>
      <c r="Z107" s="4">
        <v>43596</v>
      </c>
      <c r="AA107" s="5">
        <v>0.58333333333333337</v>
      </c>
      <c r="AB107" s="4">
        <v>43596</v>
      </c>
      <c r="AC107" s="5">
        <v>0.58680555555555558</v>
      </c>
      <c r="AD107" s="1">
        <f t="shared" si="22"/>
        <v>3.0000000000000001E-3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1">
        <f t="shared" si="18"/>
        <v>0</v>
      </c>
      <c r="AY107" s="1">
        <f t="shared" si="23"/>
        <v>0</v>
      </c>
      <c r="AZ107" t="s">
        <v>10</v>
      </c>
      <c r="BA107" t="s">
        <v>10</v>
      </c>
      <c r="BC107" t="s">
        <v>5</v>
      </c>
      <c r="BD107" t="s">
        <v>91</v>
      </c>
      <c r="BE107" t="s">
        <v>13</v>
      </c>
    </row>
    <row r="108" spans="1:57" x14ac:dyDescent="0.25">
      <c r="A108" t="s">
        <v>87</v>
      </c>
      <c r="B108" t="s">
        <v>35</v>
      </c>
      <c r="C108">
        <v>2019</v>
      </c>
      <c r="D108">
        <v>5</v>
      </c>
      <c r="E108">
        <v>16</v>
      </c>
      <c r="F108">
        <v>1</v>
      </c>
      <c r="G108" t="s">
        <v>1</v>
      </c>
      <c r="H108">
        <v>7</v>
      </c>
      <c r="I108" t="s">
        <v>105</v>
      </c>
      <c r="J108" t="s">
        <v>153</v>
      </c>
      <c r="K108" t="s">
        <v>92</v>
      </c>
      <c r="L108">
        <v>1</v>
      </c>
      <c r="M108" t="s">
        <v>3</v>
      </c>
      <c r="N108" t="s">
        <v>11</v>
      </c>
      <c r="O108">
        <v>0</v>
      </c>
      <c r="P108">
        <v>0</v>
      </c>
      <c r="Q108">
        <v>1</v>
      </c>
      <c r="R108">
        <v>0</v>
      </c>
      <c r="S108">
        <v>1</v>
      </c>
      <c r="T108">
        <v>0</v>
      </c>
      <c r="U108" t="s">
        <v>5</v>
      </c>
      <c r="V108" s="1">
        <f t="shared" si="19"/>
        <v>1</v>
      </c>
      <c r="W108" s="1">
        <v>0.75</v>
      </c>
      <c r="X108" s="7">
        <f t="shared" si="20"/>
        <v>0.74399999999999999</v>
      </c>
      <c r="Y108" s="1">
        <f t="shared" si="21"/>
        <v>0.75</v>
      </c>
      <c r="Z108" s="4">
        <v>43601</v>
      </c>
      <c r="AA108" s="5">
        <v>0.4375</v>
      </c>
      <c r="AB108" s="4">
        <v>43601</v>
      </c>
      <c r="AC108" s="5">
        <v>0.46875</v>
      </c>
      <c r="AD108" s="1">
        <f t="shared" si="22"/>
        <v>3.1E-2</v>
      </c>
      <c r="AE108" s="3">
        <v>0</v>
      </c>
      <c r="AF108" s="3">
        <v>0</v>
      </c>
      <c r="AG108" s="3">
        <v>0</v>
      </c>
      <c r="AH108" s="3">
        <v>0</v>
      </c>
      <c r="AI108" s="3">
        <v>1</v>
      </c>
      <c r="AJ108" s="3">
        <v>1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1">
        <f t="shared" si="18"/>
        <v>1</v>
      </c>
      <c r="AY108" s="1">
        <f t="shared" si="23"/>
        <v>0</v>
      </c>
    </row>
    <row r="109" spans="1:57" x14ac:dyDescent="0.25">
      <c r="A109" t="s">
        <v>87</v>
      </c>
      <c r="B109" t="s">
        <v>35</v>
      </c>
      <c r="C109">
        <v>2019</v>
      </c>
      <c r="D109">
        <v>5</v>
      </c>
      <c r="E109">
        <v>25</v>
      </c>
      <c r="F109">
        <v>1</v>
      </c>
      <c r="G109" t="s">
        <v>1</v>
      </c>
      <c r="H109">
        <v>29</v>
      </c>
      <c r="I109" t="s">
        <v>106</v>
      </c>
      <c r="J109" t="s">
        <v>153</v>
      </c>
      <c r="K109" t="s">
        <v>94</v>
      </c>
      <c r="L109">
        <v>1</v>
      </c>
      <c r="M109" t="s">
        <v>3</v>
      </c>
      <c r="N109" t="s">
        <v>4</v>
      </c>
      <c r="O109">
        <v>0</v>
      </c>
      <c r="P109">
        <v>0</v>
      </c>
      <c r="Q109">
        <v>3</v>
      </c>
      <c r="R109">
        <v>0</v>
      </c>
      <c r="S109">
        <v>2</v>
      </c>
      <c r="T109">
        <v>1</v>
      </c>
      <c r="U109" t="s">
        <v>5</v>
      </c>
      <c r="V109" s="1">
        <f t="shared" si="19"/>
        <v>3</v>
      </c>
      <c r="W109" s="1">
        <v>1</v>
      </c>
      <c r="X109" s="7">
        <f t="shared" si="20"/>
        <v>1.008</v>
      </c>
      <c r="Y109" s="1">
        <f t="shared" si="21"/>
        <v>3</v>
      </c>
      <c r="Z109" s="4">
        <v>43610</v>
      </c>
      <c r="AA109" s="5">
        <v>0.375</v>
      </c>
      <c r="AB109" s="4">
        <v>43610</v>
      </c>
      <c r="AC109" s="5">
        <v>0.41666666666666669</v>
      </c>
      <c r="AD109" s="1">
        <f t="shared" si="22"/>
        <v>4.2000000000000003E-2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1">
        <f t="shared" si="18"/>
        <v>0</v>
      </c>
      <c r="AY109" s="1">
        <f t="shared" si="23"/>
        <v>0</v>
      </c>
    </row>
    <row r="110" spans="1:57" x14ac:dyDescent="0.25">
      <c r="A110" t="s">
        <v>87</v>
      </c>
      <c r="B110" t="s">
        <v>35</v>
      </c>
      <c r="C110">
        <v>2019</v>
      </c>
      <c r="D110">
        <v>5</v>
      </c>
      <c r="E110">
        <v>25</v>
      </c>
      <c r="F110">
        <v>1</v>
      </c>
      <c r="G110" t="s">
        <v>1</v>
      </c>
      <c r="H110">
        <v>29</v>
      </c>
      <c r="I110" t="s">
        <v>106</v>
      </c>
      <c r="J110" t="s">
        <v>153</v>
      </c>
      <c r="K110" t="s">
        <v>94</v>
      </c>
      <c r="L110">
        <v>2</v>
      </c>
      <c r="M110" t="s">
        <v>3</v>
      </c>
      <c r="N110" t="s">
        <v>4</v>
      </c>
      <c r="O110">
        <v>3</v>
      </c>
      <c r="P110">
        <v>0</v>
      </c>
      <c r="Q110">
        <v>2</v>
      </c>
      <c r="R110">
        <v>1</v>
      </c>
      <c r="S110">
        <v>5</v>
      </c>
      <c r="T110">
        <v>1</v>
      </c>
      <c r="U110" t="s">
        <v>5</v>
      </c>
      <c r="V110" s="1">
        <f t="shared" si="19"/>
        <v>6</v>
      </c>
      <c r="W110" s="1">
        <v>0.74</v>
      </c>
      <c r="X110" s="7">
        <f t="shared" si="20"/>
        <v>0.74399999999999999</v>
      </c>
      <c r="Y110" s="1">
        <f t="shared" si="21"/>
        <v>4.4399999999999995</v>
      </c>
      <c r="Z110" s="4">
        <v>43610</v>
      </c>
      <c r="AA110" s="5">
        <v>0.4375</v>
      </c>
      <c r="AB110" s="4">
        <v>43610</v>
      </c>
      <c r="AC110" s="5">
        <v>0.46875</v>
      </c>
      <c r="AD110" s="1">
        <f t="shared" si="22"/>
        <v>3.1E-2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1">
        <f t="shared" si="18"/>
        <v>0</v>
      </c>
      <c r="AY110" s="1">
        <f t="shared" si="23"/>
        <v>0</v>
      </c>
    </row>
    <row r="111" spans="1:57" x14ac:dyDescent="0.25">
      <c r="A111" t="s">
        <v>87</v>
      </c>
      <c r="B111" t="s">
        <v>35</v>
      </c>
      <c r="C111">
        <v>2019</v>
      </c>
      <c r="D111">
        <v>5</v>
      </c>
      <c r="E111">
        <v>25</v>
      </c>
      <c r="F111">
        <v>1</v>
      </c>
      <c r="G111" t="s">
        <v>1</v>
      </c>
      <c r="H111">
        <v>7</v>
      </c>
      <c r="I111" t="s">
        <v>106</v>
      </c>
      <c r="J111" t="s">
        <v>153</v>
      </c>
      <c r="K111" t="s">
        <v>94</v>
      </c>
      <c r="L111">
        <v>3</v>
      </c>
      <c r="M111" t="s">
        <v>3</v>
      </c>
      <c r="N111" t="s">
        <v>4</v>
      </c>
      <c r="O111">
        <v>0</v>
      </c>
      <c r="P111">
        <v>1</v>
      </c>
      <c r="Q111">
        <v>1</v>
      </c>
      <c r="R111">
        <v>0</v>
      </c>
      <c r="S111">
        <v>2</v>
      </c>
      <c r="T111">
        <v>0</v>
      </c>
      <c r="U111" t="s">
        <v>5</v>
      </c>
      <c r="V111" s="1">
        <f t="shared" si="19"/>
        <v>2</v>
      </c>
      <c r="W111" s="1">
        <v>1</v>
      </c>
      <c r="X111" s="7">
        <f t="shared" si="20"/>
        <v>1.008</v>
      </c>
      <c r="Y111" s="1">
        <f t="shared" si="21"/>
        <v>2</v>
      </c>
      <c r="Z111" s="4">
        <v>43610</v>
      </c>
      <c r="AA111" s="5">
        <v>0.5</v>
      </c>
      <c r="AB111" s="4">
        <v>43610</v>
      </c>
      <c r="AC111" s="5">
        <v>0.54166666666666663</v>
      </c>
      <c r="AD111" s="1">
        <f t="shared" si="22"/>
        <v>4.2000000000000003E-2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1">
        <f t="shared" si="18"/>
        <v>0</v>
      </c>
      <c r="AY111" s="1">
        <f t="shared" si="23"/>
        <v>0</v>
      </c>
    </row>
    <row r="112" spans="1:57" x14ac:dyDescent="0.25">
      <c r="A112" t="s">
        <v>87</v>
      </c>
      <c r="B112" t="s">
        <v>35</v>
      </c>
      <c r="C112">
        <v>2019</v>
      </c>
      <c r="D112">
        <v>5</v>
      </c>
      <c r="E112">
        <v>25</v>
      </c>
      <c r="F112">
        <v>1</v>
      </c>
      <c r="G112" t="s">
        <v>1</v>
      </c>
      <c r="H112">
        <v>18</v>
      </c>
      <c r="I112" t="s">
        <v>106</v>
      </c>
      <c r="J112" t="s">
        <v>153</v>
      </c>
      <c r="K112" t="s">
        <v>94</v>
      </c>
      <c r="L112">
        <v>4</v>
      </c>
      <c r="M112" t="s">
        <v>3</v>
      </c>
      <c r="N112" t="s">
        <v>4</v>
      </c>
      <c r="O112">
        <v>3</v>
      </c>
      <c r="P112">
        <v>2</v>
      </c>
      <c r="Q112">
        <v>1</v>
      </c>
      <c r="R112">
        <v>0</v>
      </c>
      <c r="S112">
        <v>4</v>
      </c>
      <c r="T112">
        <v>2</v>
      </c>
      <c r="U112" t="s">
        <v>5</v>
      </c>
      <c r="V112" s="1">
        <f t="shared" si="19"/>
        <v>6</v>
      </c>
      <c r="W112" s="1">
        <v>1</v>
      </c>
      <c r="X112" s="7">
        <f t="shared" si="20"/>
        <v>1.008</v>
      </c>
      <c r="Y112" s="1">
        <f t="shared" si="21"/>
        <v>6</v>
      </c>
      <c r="Z112" s="4">
        <v>43610</v>
      </c>
      <c r="AA112" s="5">
        <v>0.47916666666666669</v>
      </c>
      <c r="AB112" s="4">
        <v>43610</v>
      </c>
      <c r="AC112" s="5">
        <v>0.52083333333333337</v>
      </c>
      <c r="AD112" s="1">
        <f t="shared" si="22"/>
        <v>4.2000000000000003E-2</v>
      </c>
      <c r="AE112" s="3">
        <v>1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1</v>
      </c>
      <c r="AP112" s="3">
        <v>1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1">
        <v>1</v>
      </c>
      <c r="AY112" s="1">
        <f t="shared" si="23"/>
        <v>0</v>
      </c>
    </row>
    <row r="113" spans="1:51" x14ac:dyDescent="0.25">
      <c r="A113" t="s">
        <v>87</v>
      </c>
      <c r="B113" t="s">
        <v>35</v>
      </c>
      <c r="C113">
        <v>2019</v>
      </c>
      <c r="D113">
        <v>5</v>
      </c>
      <c r="E113">
        <v>25</v>
      </c>
      <c r="F113">
        <v>0</v>
      </c>
      <c r="G113" t="s">
        <v>6</v>
      </c>
      <c r="H113" t="s">
        <v>93</v>
      </c>
      <c r="I113" t="s">
        <v>106</v>
      </c>
      <c r="J113" t="s">
        <v>153</v>
      </c>
      <c r="K113" t="s">
        <v>94</v>
      </c>
      <c r="L113">
        <v>5</v>
      </c>
      <c r="M113" t="s">
        <v>3</v>
      </c>
      <c r="N113" t="s">
        <v>4</v>
      </c>
      <c r="O113">
        <v>5</v>
      </c>
      <c r="P113">
        <v>1</v>
      </c>
      <c r="Q113">
        <v>2</v>
      </c>
      <c r="R113">
        <v>0</v>
      </c>
      <c r="S113">
        <v>5</v>
      </c>
      <c r="T113">
        <v>3</v>
      </c>
      <c r="U113" t="s">
        <v>5</v>
      </c>
      <c r="V113" s="1">
        <f t="shared" si="19"/>
        <v>8</v>
      </c>
      <c r="W113" s="1">
        <v>2</v>
      </c>
      <c r="X113" s="7">
        <f t="shared" si="20"/>
        <v>1.992</v>
      </c>
      <c r="Y113" s="1">
        <f t="shared" si="21"/>
        <v>16</v>
      </c>
      <c r="Z113" s="4">
        <v>43610</v>
      </c>
      <c r="AA113" s="5">
        <v>0.51041666666666663</v>
      </c>
      <c r="AB113" s="4">
        <v>43610</v>
      </c>
      <c r="AC113" s="5">
        <v>0.59375</v>
      </c>
      <c r="AD113" s="1">
        <f t="shared" si="22"/>
        <v>8.3000000000000004E-2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1">
        <f t="shared" ref="AX113:AX119" si="24">SUM(AF113,AI113,AL113,AO113,AR113,AU113)</f>
        <v>0</v>
      </c>
      <c r="AY113" s="1">
        <f t="shared" si="23"/>
        <v>0</v>
      </c>
    </row>
    <row r="114" spans="1:51" x14ac:dyDescent="0.25">
      <c r="A114" t="s">
        <v>87</v>
      </c>
      <c r="B114" t="s">
        <v>35</v>
      </c>
      <c r="C114">
        <v>2019</v>
      </c>
      <c r="D114">
        <v>5</v>
      </c>
      <c r="E114">
        <v>25</v>
      </c>
      <c r="F114">
        <v>1</v>
      </c>
      <c r="G114" t="s">
        <v>1</v>
      </c>
      <c r="H114">
        <v>18</v>
      </c>
      <c r="I114" t="s">
        <v>106</v>
      </c>
      <c r="J114" t="s">
        <v>153</v>
      </c>
      <c r="K114" t="s">
        <v>94</v>
      </c>
      <c r="L114">
        <v>6</v>
      </c>
      <c r="M114" t="s">
        <v>10</v>
      </c>
      <c r="N114" t="s">
        <v>4</v>
      </c>
      <c r="O114">
        <v>0</v>
      </c>
      <c r="P114">
        <v>0</v>
      </c>
      <c r="Q114">
        <v>2</v>
      </c>
      <c r="R114">
        <v>0</v>
      </c>
      <c r="S114">
        <v>2</v>
      </c>
      <c r="T114">
        <v>0</v>
      </c>
      <c r="U114" t="s">
        <v>5</v>
      </c>
      <c r="V114" s="1">
        <f t="shared" si="19"/>
        <v>2</v>
      </c>
      <c r="W114" s="1">
        <v>1.75</v>
      </c>
      <c r="X114" s="7">
        <f t="shared" si="20"/>
        <v>1.7519999999999998</v>
      </c>
      <c r="Y114" s="1">
        <f t="shared" si="21"/>
        <v>3.5</v>
      </c>
      <c r="Z114" s="4">
        <v>43610</v>
      </c>
      <c r="AA114" s="5">
        <v>0.60416666666666663</v>
      </c>
      <c r="AB114" s="4">
        <v>43610</v>
      </c>
      <c r="AC114" s="5">
        <v>0.67708333333333337</v>
      </c>
      <c r="AD114" s="1">
        <f t="shared" si="22"/>
        <v>7.2999999999999995E-2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1">
        <f t="shared" si="24"/>
        <v>0</v>
      </c>
      <c r="AY114" s="1">
        <f t="shared" si="23"/>
        <v>0</v>
      </c>
    </row>
    <row r="115" spans="1:51" x14ac:dyDescent="0.25">
      <c r="A115" t="s">
        <v>87</v>
      </c>
      <c r="B115" t="s">
        <v>35</v>
      </c>
      <c r="C115">
        <v>2019</v>
      </c>
      <c r="D115">
        <v>5</v>
      </c>
      <c r="E115">
        <v>25</v>
      </c>
      <c r="F115">
        <v>1</v>
      </c>
      <c r="G115" t="s">
        <v>1</v>
      </c>
      <c r="H115">
        <v>18</v>
      </c>
      <c r="I115" t="s">
        <v>106</v>
      </c>
      <c r="J115" t="s">
        <v>153</v>
      </c>
      <c r="K115" t="s">
        <v>94</v>
      </c>
      <c r="L115">
        <v>7</v>
      </c>
      <c r="M115" t="s">
        <v>3</v>
      </c>
      <c r="N115" t="s">
        <v>4</v>
      </c>
      <c r="O115">
        <v>2</v>
      </c>
      <c r="P115">
        <v>2</v>
      </c>
      <c r="Q115">
        <v>2</v>
      </c>
      <c r="R115">
        <v>0</v>
      </c>
      <c r="S115">
        <v>2</v>
      </c>
      <c r="T115">
        <v>4</v>
      </c>
      <c r="U115" t="s">
        <v>5</v>
      </c>
      <c r="V115" s="1">
        <f t="shared" si="19"/>
        <v>6</v>
      </c>
      <c r="W115" s="1">
        <v>1.5</v>
      </c>
      <c r="X115" s="7">
        <f t="shared" si="20"/>
        <v>1.512</v>
      </c>
      <c r="Y115" s="1">
        <f t="shared" si="21"/>
        <v>9</v>
      </c>
      <c r="Z115" s="4">
        <v>43610</v>
      </c>
      <c r="AA115" s="5">
        <v>0.70833333333333337</v>
      </c>
      <c r="AB115" s="4">
        <v>43610</v>
      </c>
      <c r="AC115" s="5">
        <v>0.77083333333333337</v>
      </c>
      <c r="AD115" s="1">
        <f t="shared" si="22"/>
        <v>6.3E-2</v>
      </c>
      <c r="AE115" s="3">
        <v>1</v>
      </c>
      <c r="AF115" s="3">
        <v>1</v>
      </c>
      <c r="AG115" s="3">
        <v>0</v>
      </c>
      <c r="AH115" s="3">
        <v>1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1">
        <f t="shared" si="24"/>
        <v>1</v>
      </c>
      <c r="AY115" s="1">
        <f t="shared" si="23"/>
        <v>1</v>
      </c>
    </row>
    <row r="116" spans="1:51" x14ac:dyDescent="0.25">
      <c r="A116" t="s">
        <v>87</v>
      </c>
      <c r="B116" t="s">
        <v>35</v>
      </c>
      <c r="C116">
        <v>2019</v>
      </c>
      <c r="D116">
        <v>5</v>
      </c>
      <c r="E116">
        <v>25</v>
      </c>
      <c r="F116">
        <v>1</v>
      </c>
      <c r="G116" t="s">
        <v>1</v>
      </c>
      <c r="H116">
        <v>18</v>
      </c>
      <c r="I116" t="s">
        <v>106</v>
      </c>
      <c r="J116" t="s">
        <v>153</v>
      </c>
      <c r="K116" t="s">
        <v>94</v>
      </c>
      <c r="L116">
        <v>8</v>
      </c>
      <c r="M116" t="s">
        <v>3</v>
      </c>
      <c r="N116" t="s">
        <v>4</v>
      </c>
      <c r="O116">
        <v>0</v>
      </c>
      <c r="P116">
        <v>1</v>
      </c>
      <c r="Q116">
        <v>1</v>
      </c>
      <c r="R116">
        <v>0</v>
      </c>
      <c r="S116">
        <v>2</v>
      </c>
      <c r="T116">
        <v>0</v>
      </c>
      <c r="U116" t="s">
        <v>7</v>
      </c>
      <c r="V116" s="1">
        <f t="shared" si="19"/>
        <v>2</v>
      </c>
      <c r="W116" s="1">
        <v>0.5</v>
      </c>
      <c r="X116" s="7">
        <f t="shared" si="20"/>
        <v>0.504</v>
      </c>
      <c r="Y116" s="1">
        <f t="shared" si="21"/>
        <v>1</v>
      </c>
      <c r="Z116" s="4">
        <v>43610</v>
      </c>
      <c r="AA116" s="5">
        <v>0.76041666666666663</v>
      </c>
      <c r="AB116" s="4">
        <v>43610</v>
      </c>
      <c r="AC116" s="5">
        <v>0.78125</v>
      </c>
      <c r="AD116" s="1">
        <f t="shared" si="22"/>
        <v>2.1000000000000001E-2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1">
        <f t="shared" si="24"/>
        <v>0</v>
      </c>
      <c r="AY116" s="1">
        <f t="shared" si="23"/>
        <v>0</v>
      </c>
    </row>
    <row r="117" spans="1:51" x14ac:dyDescent="0.25">
      <c r="A117" t="s">
        <v>87</v>
      </c>
      <c r="B117" t="s">
        <v>35</v>
      </c>
      <c r="C117">
        <v>2019</v>
      </c>
      <c r="D117">
        <v>5</v>
      </c>
      <c r="E117">
        <v>27</v>
      </c>
      <c r="F117">
        <v>1</v>
      </c>
      <c r="G117" t="s">
        <v>1</v>
      </c>
      <c r="I117" t="s">
        <v>106</v>
      </c>
      <c r="J117" t="s">
        <v>153</v>
      </c>
      <c r="K117" t="s">
        <v>95</v>
      </c>
      <c r="L117">
        <v>2</v>
      </c>
      <c r="M117" t="s">
        <v>3</v>
      </c>
      <c r="N117" t="s">
        <v>4</v>
      </c>
      <c r="O117">
        <v>0</v>
      </c>
      <c r="P117">
        <v>2</v>
      </c>
      <c r="Q117">
        <v>0</v>
      </c>
      <c r="R117">
        <v>0</v>
      </c>
      <c r="S117">
        <v>0</v>
      </c>
      <c r="T117">
        <v>0</v>
      </c>
      <c r="V117" s="1">
        <v>2</v>
      </c>
      <c r="W117" s="1">
        <v>2</v>
      </c>
      <c r="X117" s="7">
        <f t="shared" si="20"/>
        <v>0</v>
      </c>
      <c r="Y117" s="1">
        <f t="shared" si="21"/>
        <v>4</v>
      </c>
      <c r="AD117" s="1">
        <f t="shared" si="22"/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1">
        <f t="shared" si="24"/>
        <v>0</v>
      </c>
      <c r="AY117" s="1">
        <f t="shared" si="23"/>
        <v>0</v>
      </c>
    </row>
    <row r="118" spans="1:51" x14ac:dyDescent="0.25">
      <c r="A118" t="s">
        <v>87</v>
      </c>
      <c r="B118" t="s">
        <v>35</v>
      </c>
      <c r="C118">
        <v>2019</v>
      </c>
      <c r="D118">
        <v>5</v>
      </c>
      <c r="E118">
        <v>29</v>
      </c>
      <c r="I118" t="s">
        <v>105</v>
      </c>
      <c r="J118" t="s">
        <v>153</v>
      </c>
      <c r="K118" t="s">
        <v>96</v>
      </c>
      <c r="L118">
        <v>0</v>
      </c>
      <c r="M118" t="s">
        <v>83</v>
      </c>
      <c r="V118" s="1">
        <f>SUM(S118,T118)</f>
        <v>0</v>
      </c>
      <c r="W118" s="1">
        <v>0</v>
      </c>
      <c r="X118" s="7">
        <f t="shared" si="20"/>
        <v>0</v>
      </c>
      <c r="Y118" s="1">
        <v>0</v>
      </c>
      <c r="AD118" s="1">
        <f t="shared" si="22"/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1">
        <f t="shared" si="24"/>
        <v>0</v>
      </c>
      <c r="AY118" s="1">
        <f t="shared" si="23"/>
        <v>0</v>
      </c>
    </row>
    <row r="119" spans="1:51" x14ac:dyDescent="0.25">
      <c r="A119" t="s">
        <v>87</v>
      </c>
      <c r="B119" t="s">
        <v>35</v>
      </c>
      <c r="C119">
        <v>2019</v>
      </c>
      <c r="D119">
        <v>6</v>
      </c>
      <c r="E119">
        <v>1</v>
      </c>
      <c r="F119">
        <v>1</v>
      </c>
      <c r="G119" t="s">
        <v>1</v>
      </c>
      <c r="H119">
        <v>18</v>
      </c>
      <c r="I119" t="s">
        <v>106</v>
      </c>
      <c r="J119" t="s">
        <v>153</v>
      </c>
      <c r="K119" t="s">
        <v>97</v>
      </c>
      <c r="L119">
        <v>1</v>
      </c>
      <c r="M119" t="s">
        <v>3</v>
      </c>
      <c r="N119" t="s">
        <v>98</v>
      </c>
      <c r="O119">
        <v>1</v>
      </c>
      <c r="P119">
        <v>0</v>
      </c>
      <c r="Q119">
        <v>0</v>
      </c>
      <c r="R119">
        <v>1</v>
      </c>
      <c r="S119">
        <v>1</v>
      </c>
      <c r="T119">
        <v>0</v>
      </c>
      <c r="U119" t="s">
        <v>5</v>
      </c>
      <c r="V119" s="1">
        <v>1</v>
      </c>
      <c r="W119" s="1">
        <v>3.75</v>
      </c>
      <c r="X119" s="7">
        <f t="shared" si="20"/>
        <v>3.7439999999999998</v>
      </c>
      <c r="Y119" s="1">
        <f t="shared" ref="Y119:Y150" si="25">V119*W119</f>
        <v>3.75</v>
      </c>
      <c r="Z119" s="4">
        <v>43617</v>
      </c>
      <c r="AA119" s="5">
        <v>0.5625</v>
      </c>
      <c r="AB119" s="4">
        <v>43617</v>
      </c>
      <c r="AC119" s="5">
        <v>0.71875</v>
      </c>
      <c r="AD119" s="1">
        <f t="shared" si="22"/>
        <v>0.156</v>
      </c>
      <c r="AE119" s="3">
        <v>1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1</v>
      </c>
      <c r="AP119" s="3">
        <v>0</v>
      </c>
      <c r="AQ119" s="3">
        <v>1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1">
        <f t="shared" si="24"/>
        <v>1</v>
      </c>
      <c r="AY119" s="1">
        <v>1</v>
      </c>
    </row>
    <row r="120" spans="1:51" x14ac:dyDescent="0.25">
      <c r="A120" t="s">
        <v>87</v>
      </c>
      <c r="B120" t="s">
        <v>35</v>
      </c>
      <c r="C120">
        <v>2019</v>
      </c>
      <c r="D120">
        <v>6</v>
      </c>
      <c r="E120">
        <v>1</v>
      </c>
      <c r="F120">
        <v>1</v>
      </c>
      <c r="G120" t="s">
        <v>1</v>
      </c>
      <c r="H120">
        <v>7</v>
      </c>
      <c r="I120" t="s">
        <v>106</v>
      </c>
      <c r="J120" t="s">
        <v>153</v>
      </c>
      <c r="K120" t="s">
        <v>97</v>
      </c>
      <c r="L120">
        <v>2</v>
      </c>
      <c r="M120" t="s">
        <v>3</v>
      </c>
      <c r="N120" t="s">
        <v>98</v>
      </c>
      <c r="O120">
        <v>2</v>
      </c>
      <c r="P120">
        <v>0</v>
      </c>
      <c r="Q120">
        <v>2</v>
      </c>
      <c r="R120">
        <v>0</v>
      </c>
      <c r="S120">
        <v>1</v>
      </c>
      <c r="T120">
        <v>1</v>
      </c>
      <c r="U120" t="s">
        <v>5</v>
      </c>
      <c r="V120" s="1">
        <v>2</v>
      </c>
      <c r="W120" s="1">
        <v>1.5</v>
      </c>
      <c r="X120" s="7">
        <f t="shared" si="20"/>
        <v>1.512</v>
      </c>
      <c r="Y120" s="1">
        <f t="shared" si="25"/>
        <v>3</v>
      </c>
      <c r="Z120" s="4">
        <v>43617</v>
      </c>
      <c r="AA120" s="5">
        <v>0.53125</v>
      </c>
      <c r="AB120" s="4">
        <v>43617</v>
      </c>
      <c r="AC120" s="5">
        <v>0.59375</v>
      </c>
      <c r="AD120" s="1">
        <f t="shared" si="22"/>
        <v>6.3E-2</v>
      </c>
      <c r="AE120" s="3">
        <v>1</v>
      </c>
      <c r="AF120" s="3">
        <v>1</v>
      </c>
      <c r="AG120" s="3">
        <v>0</v>
      </c>
      <c r="AH120" s="3">
        <v>1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1">
        <v>1</v>
      </c>
      <c r="AY120" s="1">
        <v>1</v>
      </c>
    </row>
    <row r="121" spans="1:51" x14ac:dyDescent="0.25">
      <c r="A121" t="s">
        <v>87</v>
      </c>
      <c r="B121" t="s">
        <v>35</v>
      </c>
      <c r="C121">
        <v>2019</v>
      </c>
      <c r="D121">
        <v>6</v>
      </c>
      <c r="E121">
        <v>1</v>
      </c>
      <c r="F121">
        <v>1</v>
      </c>
      <c r="G121" t="s">
        <v>1</v>
      </c>
      <c r="H121">
        <v>22</v>
      </c>
      <c r="I121" t="s">
        <v>106</v>
      </c>
      <c r="J121" t="s">
        <v>153</v>
      </c>
      <c r="K121" t="s">
        <v>97</v>
      </c>
      <c r="L121">
        <v>2</v>
      </c>
      <c r="M121" t="s">
        <v>3</v>
      </c>
      <c r="N121" t="s">
        <v>98</v>
      </c>
      <c r="O121">
        <v>2</v>
      </c>
      <c r="P121">
        <v>0</v>
      </c>
      <c r="Q121">
        <v>2</v>
      </c>
      <c r="R121">
        <v>0</v>
      </c>
      <c r="S121">
        <v>1</v>
      </c>
      <c r="T121">
        <v>1</v>
      </c>
      <c r="U121" t="s">
        <v>5</v>
      </c>
      <c r="V121" s="1">
        <v>2</v>
      </c>
      <c r="W121" s="1">
        <v>2</v>
      </c>
      <c r="X121" s="7">
        <f t="shared" si="20"/>
        <v>1.992</v>
      </c>
      <c r="Y121" s="1">
        <f t="shared" si="25"/>
        <v>4</v>
      </c>
      <c r="Z121" s="4">
        <v>43617</v>
      </c>
      <c r="AA121" s="5">
        <v>0.5625</v>
      </c>
      <c r="AB121" s="4">
        <v>43617</v>
      </c>
      <c r="AC121" s="5">
        <v>0.64583333333333337</v>
      </c>
      <c r="AD121" s="1">
        <f t="shared" si="22"/>
        <v>8.3000000000000004E-2</v>
      </c>
      <c r="AE121" s="3">
        <v>3</v>
      </c>
      <c r="AF121" s="3">
        <v>1</v>
      </c>
      <c r="AG121" s="3">
        <v>1</v>
      </c>
      <c r="AH121" s="3">
        <v>0</v>
      </c>
      <c r="AI121" s="3">
        <v>0</v>
      </c>
      <c r="AJ121" s="3">
        <v>0</v>
      </c>
      <c r="AK121" s="3">
        <v>0</v>
      </c>
      <c r="AL121" s="3">
        <v>1</v>
      </c>
      <c r="AM121" s="3">
        <v>1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1</v>
      </c>
      <c r="AV121" s="3">
        <v>1</v>
      </c>
      <c r="AW121" s="3">
        <v>0</v>
      </c>
      <c r="AX121" s="1">
        <f>SUM(AF121,AI121,AL121,AO121,AR121,AU121)</f>
        <v>3</v>
      </c>
      <c r="AY121" s="1">
        <f>SUM(AH121,AK121,AN121,AQ121,AT121,AW121)</f>
        <v>0</v>
      </c>
    </row>
    <row r="122" spans="1:51" x14ac:dyDescent="0.25">
      <c r="A122" t="s">
        <v>87</v>
      </c>
      <c r="B122" t="s">
        <v>35</v>
      </c>
      <c r="C122">
        <v>2019</v>
      </c>
      <c r="D122">
        <v>6</v>
      </c>
      <c r="E122">
        <v>1</v>
      </c>
      <c r="F122">
        <v>1</v>
      </c>
      <c r="G122" t="s">
        <v>1</v>
      </c>
      <c r="H122">
        <v>7</v>
      </c>
      <c r="I122" t="s">
        <v>106</v>
      </c>
      <c r="J122" t="s">
        <v>153</v>
      </c>
      <c r="K122" t="s">
        <v>97</v>
      </c>
      <c r="L122">
        <v>2</v>
      </c>
      <c r="M122" t="s">
        <v>3</v>
      </c>
      <c r="N122" t="s">
        <v>9</v>
      </c>
      <c r="O122">
        <v>0</v>
      </c>
      <c r="P122">
        <v>1</v>
      </c>
      <c r="Q122">
        <v>1</v>
      </c>
      <c r="R122">
        <v>0</v>
      </c>
      <c r="S122">
        <v>2</v>
      </c>
      <c r="T122">
        <v>0</v>
      </c>
      <c r="U122" t="s">
        <v>5</v>
      </c>
      <c r="V122" s="1">
        <v>2</v>
      </c>
      <c r="W122" s="1">
        <v>1</v>
      </c>
      <c r="X122" s="7">
        <f t="shared" si="20"/>
        <v>1.008</v>
      </c>
      <c r="Y122" s="1">
        <f t="shared" si="25"/>
        <v>2</v>
      </c>
      <c r="Z122" s="4">
        <v>43617</v>
      </c>
      <c r="AA122" s="5">
        <v>0.70833333333333337</v>
      </c>
      <c r="AB122" s="4">
        <v>43617</v>
      </c>
      <c r="AC122" s="5">
        <v>0.75</v>
      </c>
      <c r="AD122" s="1">
        <f t="shared" si="22"/>
        <v>4.2000000000000003E-2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1">
        <f>SUM(AF122,AI122,AL122,AO122,AR122,AU122)</f>
        <v>0</v>
      </c>
      <c r="AY122" s="1">
        <f>SUM(AH122,AK122,AN122,AQ122,AT122,AW122)</f>
        <v>0</v>
      </c>
    </row>
    <row r="123" spans="1:51" x14ac:dyDescent="0.25">
      <c r="A123" t="s">
        <v>87</v>
      </c>
      <c r="B123" t="s">
        <v>35</v>
      </c>
      <c r="C123">
        <v>2019</v>
      </c>
      <c r="D123">
        <v>6</v>
      </c>
      <c r="E123">
        <v>1</v>
      </c>
      <c r="F123">
        <v>1</v>
      </c>
      <c r="G123" t="s">
        <v>1</v>
      </c>
      <c r="H123">
        <v>26</v>
      </c>
      <c r="I123" t="s">
        <v>106</v>
      </c>
      <c r="J123" t="s">
        <v>153</v>
      </c>
      <c r="K123" t="s">
        <v>97</v>
      </c>
      <c r="L123">
        <v>6</v>
      </c>
      <c r="M123" t="s">
        <v>3</v>
      </c>
      <c r="N123" t="s">
        <v>98</v>
      </c>
      <c r="O123">
        <v>4</v>
      </c>
      <c r="P123">
        <v>0</v>
      </c>
      <c r="Q123">
        <v>2</v>
      </c>
      <c r="R123">
        <v>0</v>
      </c>
      <c r="S123">
        <v>3</v>
      </c>
      <c r="T123">
        <v>3</v>
      </c>
      <c r="U123" t="s">
        <v>5</v>
      </c>
      <c r="V123" s="1">
        <v>6</v>
      </c>
      <c r="W123" s="1">
        <v>1</v>
      </c>
      <c r="X123" s="7">
        <f t="shared" si="20"/>
        <v>1.008</v>
      </c>
      <c r="Y123" s="1">
        <f t="shared" si="25"/>
        <v>6</v>
      </c>
      <c r="Z123" s="4">
        <v>43617</v>
      </c>
      <c r="AA123" s="5">
        <v>0.48958333333333331</v>
      </c>
      <c r="AB123" s="4">
        <v>43617</v>
      </c>
      <c r="AC123" s="5">
        <v>0.53125</v>
      </c>
      <c r="AD123" s="1">
        <f t="shared" si="22"/>
        <v>4.2000000000000003E-2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1">
        <f>SUM(AF123,AI123,AL123,AO123,AR123,AU123)</f>
        <v>0</v>
      </c>
      <c r="AY123" s="1">
        <f>SUM(AH123,AK123,AN123,AQ123,AT123,AW123)</f>
        <v>0</v>
      </c>
    </row>
    <row r="124" spans="1:51" x14ac:dyDescent="0.25">
      <c r="A124" t="s">
        <v>87</v>
      </c>
      <c r="B124" t="s">
        <v>35</v>
      </c>
      <c r="C124">
        <v>2019</v>
      </c>
      <c r="D124">
        <v>6</v>
      </c>
      <c r="E124">
        <v>1</v>
      </c>
      <c r="F124">
        <v>1</v>
      </c>
      <c r="G124" t="s">
        <v>1</v>
      </c>
      <c r="H124">
        <v>7</v>
      </c>
      <c r="I124" t="s">
        <v>106</v>
      </c>
      <c r="J124" t="s">
        <v>153</v>
      </c>
      <c r="K124" t="s">
        <v>97</v>
      </c>
      <c r="L124">
        <v>7</v>
      </c>
      <c r="M124" t="s">
        <v>3</v>
      </c>
      <c r="N124" t="s">
        <v>98</v>
      </c>
      <c r="O124">
        <v>4</v>
      </c>
      <c r="P124">
        <v>1</v>
      </c>
      <c r="Q124">
        <v>2</v>
      </c>
      <c r="R124">
        <v>0</v>
      </c>
      <c r="S124">
        <v>4</v>
      </c>
      <c r="T124">
        <v>3</v>
      </c>
      <c r="U124" t="s">
        <v>7</v>
      </c>
      <c r="V124" s="1">
        <v>7</v>
      </c>
      <c r="W124" s="1">
        <v>1.25</v>
      </c>
      <c r="X124" s="7">
        <f t="shared" si="20"/>
        <v>1.248</v>
      </c>
      <c r="Y124" s="1">
        <f t="shared" si="25"/>
        <v>8.75</v>
      </c>
      <c r="Z124" s="4">
        <v>43617</v>
      </c>
      <c r="AA124" s="5">
        <v>0.45833333333333331</v>
      </c>
      <c r="AB124" s="4">
        <v>43617</v>
      </c>
      <c r="AC124" s="5">
        <v>0.51041666666666663</v>
      </c>
      <c r="AD124" s="1">
        <f t="shared" si="22"/>
        <v>5.1999999999999998E-2</v>
      </c>
      <c r="AE124" s="3">
        <v>1</v>
      </c>
      <c r="AF124" s="3">
        <v>1</v>
      </c>
      <c r="AG124" s="3">
        <v>1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1">
        <v>1</v>
      </c>
      <c r="AY124" s="1">
        <f>SUM(AH124,AK124,AN124,AQ124,AT124,AW124)</f>
        <v>0</v>
      </c>
    </row>
    <row r="125" spans="1:51" x14ac:dyDescent="0.25">
      <c r="A125" t="s">
        <v>87</v>
      </c>
      <c r="B125" t="s">
        <v>35</v>
      </c>
      <c r="C125">
        <v>2019</v>
      </c>
      <c r="D125">
        <v>6</v>
      </c>
      <c r="E125">
        <v>5</v>
      </c>
      <c r="F125">
        <v>1</v>
      </c>
      <c r="G125" t="s">
        <v>1</v>
      </c>
      <c r="H125">
        <v>6</v>
      </c>
      <c r="I125" t="s">
        <v>105</v>
      </c>
      <c r="J125" t="s">
        <v>153</v>
      </c>
      <c r="K125" t="s">
        <v>2</v>
      </c>
      <c r="L125">
        <v>1</v>
      </c>
      <c r="M125" t="s">
        <v>3</v>
      </c>
      <c r="N125" t="s">
        <v>4</v>
      </c>
      <c r="O125">
        <v>0</v>
      </c>
      <c r="P125">
        <v>1</v>
      </c>
      <c r="Q125">
        <v>3</v>
      </c>
      <c r="R125">
        <v>0</v>
      </c>
      <c r="S125">
        <v>2</v>
      </c>
      <c r="T125">
        <v>2</v>
      </c>
      <c r="U125" t="s">
        <v>7</v>
      </c>
      <c r="V125" s="1">
        <v>4</v>
      </c>
      <c r="W125" s="1">
        <v>2</v>
      </c>
      <c r="X125" s="7">
        <f t="shared" si="20"/>
        <v>1.992</v>
      </c>
      <c r="Y125" s="1">
        <f t="shared" si="25"/>
        <v>8</v>
      </c>
      <c r="Z125" s="4">
        <v>43621</v>
      </c>
      <c r="AA125" s="5">
        <v>0.47916666666666669</v>
      </c>
      <c r="AB125" s="4">
        <v>43621</v>
      </c>
      <c r="AC125" s="5">
        <v>0.5625</v>
      </c>
      <c r="AD125" s="1">
        <f t="shared" si="22"/>
        <v>8.3000000000000004E-2</v>
      </c>
      <c r="AE125" s="3">
        <v>1</v>
      </c>
      <c r="AF125" s="3">
        <v>1</v>
      </c>
      <c r="AG125" s="3">
        <v>1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1">
        <f t="shared" ref="AX125:AX168" si="26">SUM(AF125,AI125,AL125,AO125,AR125,AU125)</f>
        <v>1</v>
      </c>
      <c r="AY125" s="1">
        <f>SUM(AH125,AK125,AN125,AQ125,AT125,AW125)</f>
        <v>0</v>
      </c>
    </row>
    <row r="126" spans="1:51" x14ac:dyDescent="0.25">
      <c r="A126" t="s">
        <v>87</v>
      </c>
      <c r="B126" t="s">
        <v>35</v>
      </c>
      <c r="C126">
        <v>2019</v>
      </c>
      <c r="D126">
        <v>6</v>
      </c>
      <c r="E126">
        <v>5</v>
      </c>
      <c r="F126">
        <v>1</v>
      </c>
      <c r="G126" t="s">
        <v>1</v>
      </c>
      <c r="H126">
        <v>29</v>
      </c>
      <c r="I126" t="s">
        <v>105</v>
      </c>
      <c r="J126" t="s">
        <v>153</v>
      </c>
      <c r="K126" t="s">
        <v>2</v>
      </c>
      <c r="L126">
        <v>2</v>
      </c>
      <c r="M126" t="s">
        <v>3</v>
      </c>
      <c r="N126" t="s">
        <v>4</v>
      </c>
      <c r="O126">
        <v>3</v>
      </c>
      <c r="P126">
        <v>0</v>
      </c>
      <c r="Q126">
        <v>1</v>
      </c>
      <c r="R126">
        <v>0</v>
      </c>
      <c r="S126">
        <v>3</v>
      </c>
      <c r="T126">
        <v>1</v>
      </c>
      <c r="U126" t="s">
        <v>5</v>
      </c>
      <c r="V126" s="1">
        <v>4</v>
      </c>
      <c r="W126" s="1">
        <v>5</v>
      </c>
      <c r="X126" s="7">
        <f t="shared" si="20"/>
        <v>4.992</v>
      </c>
      <c r="Y126" s="1">
        <f t="shared" si="25"/>
        <v>20</v>
      </c>
      <c r="Z126" s="4">
        <v>43621</v>
      </c>
      <c r="AA126" s="5">
        <v>0.45833333333333331</v>
      </c>
      <c r="AB126" s="4">
        <v>43621</v>
      </c>
      <c r="AC126" s="5">
        <v>0.66666666666666663</v>
      </c>
      <c r="AD126" s="1">
        <f t="shared" si="22"/>
        <v>0.20799999999999999</v>
      </c>
      <c r="AE126" s="3">
        <v>7</v>
      </c>
      <c r="AF126" s="3">
        <v>0</v>
      </c>
      <c r="AG126" s="3">
        <v>0</v>
      </c>
      <c r="AH126" s="3">
        <v>0</v>
      </c>
      <c r="AI126" s="3">
        <v>7</v>
      </c>
      <c r="AJ126" s="3">
        <v>2</v>
      </c>
      <c r="AK126" s="3">
        <v>5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1">
        <f t="shared" si="26"/>
        <v>7</v>
      </c>
      <c r="AY126" s="1">
        <v>5</v>
      </c>
    </row>
    <row r="127" spans="1:51" x14ac:dyDescent="0.25">
      <c r="A127" t="s">
        <v>87</v>
      </c>
      <c r="B127" t="s">
        <v>35</v>
      </c>
      <c r="C127">
        <v>2019</v>
      </c>
      <c r="D127">
        <v>6</v>
      </c>
      <c r="E127">
        <v>5</v>
      </c>
      <c r="F127">
        <v>1</v>
      </c>
      <c r="G127" t="s">
        <v>1</v>
      </c>
      <c r="H127">
        <v>7</v>
      </c>
      <c r="I127" t="s">
        <v>105</v>
      </c>
      <c r="J127" t="s">
        <v>153</v>
      </c>
      <c r="K127" t="s">
        <v>2</v>
      </c>
      <c r="L127">
        <v>3</v>
      </c>
      <c r="M127" t="s">
        <v>3</v>
      </c>
      <c r="N127" t="s">
        <v>4</v>
      </c>
      <c r="O127">
        <v>0</v>
      </c>
      <c r="P127">
        <v>0</v>
      </c>
      <c r="Q127">
        <v>1</v>
      </c>
      <c r="R127">
        <v>0</v>
      </c>
      <c r="S127">
        <v>1</v>
      </c>
      <c r="T127">
        <v>0</v>
      </c>
      <c r="U127" t="s">
        <v>5</v>
      </c>
      <c r="V127" s="1">
        <v>1</v>
      </c>
      <c r="W127" s="1">
        <v>0.6</v>
      </c>
      <c r="X127" s="7">
        <f t="shared" si="20"/>
        <v>0.67200000000000004</v>
      </c>
      <c r="Y127" s="1">
        <f t="shared" si="25"/>
        <v>0.6</v>
      </c>
      <c r="Z127" s="4">
        <v>43621</v>
      </c>
      <c r="AA127" s="5">
        <v>0.66666666666666663</v>
      </c>
      <c r="AB127" s="4">
        <v>43621</v>
      </c>
      <c r="AC127" s="5">
        <v>0.69444444444444453</v>
      </c>
      <c r="AD127" s="1">
        <f t="shared" si="22"/>
        <v>2.8000000000000001E-2</v>
      </c>
      <c r="AE127" s="3">
        <v>1</v>
      </c>
      <c r="AF127" s="3">
        <v>1</v>
      </c>
      <c r="AG127" s="3">
        <v>1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1">
        <f t="shared" si="26"/>
        <v>1</v>
      </c>
      <c r="AY127" s="1">
        <f>SUM(AH127,AK127,AN127,AQ127,AT127,AW127)</f>
        <v>0</v>
      </c>
    </row>
    <row r="128" spans="1:51" x14ac:dyDescent="0.25">
      <c r="A128" t="s">
        <v>87</v>
      </c>
      <c r="B128" t="s">
        <v>35</v>
      </c>
      <c r="C128">
        <v>2019</v>
      </c>
      <c r="D128">
        <v>6</v>
      </c>
      <c r="E128">
        <v>5</v>
      </c>
      <c r="F128">
        <v>1</v>
      </c>
      <c r="G128" t="s">
        <v>1</v>
      </c>
      <c r="H128">
        <v>7</v>
      </c>
      <c r="I128" t="s">
        <v>105</v>
      </c>
      <c r="J128" t="s">
        <v>153</v>
      </c>
      <c r="K128" t="s">
        <v>2</v>
      </c>
      <c r="L128">
        <v>4</v>
      </c>
      <c r="M128" t="s">
        <v>10</v>
      </c>
      <c r="N128" t="s">
        <v>29</v>
      </c>
      <c r="O128">
        <v>0</v>
      </c>
      <c r="P128">
        <v>1</v>
      </c>
      <c r="Q128">
        <v>2</v>
      </c>
      <c r="R128">
        <v>0</v>
      </c>
      <c r="S128">
        <v>2</v>
      </c>
      <c r="T128">
        <v>1</v>
      </c>
      <c r="U128" t="s">
        <v>5</v>
      </c>
      <c r="V128" s="1">
        <v>3</v>
      </c>
      <c r="W128" s="1">
        <v>6.7</v>
      </c>
      <c r="X128" s="7">
        <f t="shared" si="20"/>
        <v>6.7440000000000007</v>
      </c>
      <c r="Y128" s="1">
        <f t="shared" si="25"/>
        <v>20.100000000000001</v>
      </c>
      <c r="Z128" s="4">
        <v>43621</v>
      </c>
      <c r="AA128" s="5">
        <v>0.45833333333333331</v>
      </c>
      <c r="AB128" s="4">
        <v>43621</v>
      </c>
      <c r="AC128" s="5">
        <v>0.73958333333333337</v>
      </c>
      <c r="AD128" s="1">
        <f t="shared" si="22"/>
        <v>0.28100000000000003</v>
      </c>
      <c r="AE128" s="3">
        <v>11</v>
      </c>
      <c r="AF128" s="3">
        <v>7</v>
      </c>
      <c r="AG128" s="3">
        <v>1</v>
      </c>
      <c r="AH128" s="3">
        <v>6</v>
      </c>
      <c r="AI128" s="3">
        <v>1</v>
      </c>
      <c r="AJ128" s="3">
        <v>0</v>
      </c>
      <c r="AK128" s="3">
        <v>1</v>
      </c>
      <c r="AL128" s="3">
        <v>1</v>
      </c>
      <c r="AM128" s="3">
        <v>0</v>
      </c>
      <c r="AN128" s="3">
        <v>1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4</v>
      </c>
      <c r="AV128" s="3">
        <v>4</v>
      </c>
      <c r="AW128" s="3">
        <v>0</v>
      </c>
      <c r="AX128" s="1">
        <f t="shared" si="26"/>
        <v>13</v>
      </c>
      <c r="AY128" s="1">
        <v>6</v>
      </c>
    </row>
    <row r="129" spans="1:51" x14ac:dyDescent="0.25">
      <c r="A129" t="s">
        <v>87</v>
      </c>
      <c r="B129" t="s">
        <v>35</v>
      </c>
      <c r="C129">
        <v>2019</v>
      </c>
      <c r="D129">
        <v>6</v>
      </c>
      <c r="E129">
        <v>5</v>
      </c>
      <c r="F129">
        <v>1</v>
      </c>
      <c r="G129" t="s">
        <v>1</v>
      </c>
      <c r="H129">
        <v>24</v>
      </c>
      <c r="I129" t="s">
        <v>105</v>
      </c>
      <c r="J129" t="s">
        <v>153</v>
      </c>
      <c r="K129" t="s">
        <v>2</v>
      </c>
      <c r="L129">
        <v>5</v>
      </c>
      <c r="M129" t="s">
        <v>3</v>
      </c>
      <c r="O129">
        <v>1</v>
      </c>
      <c r="P129">
        <v>0</v>
      </c>
      <c r="Q129">
        <v>1</v>
      </c>
      <c r="R129">
        <v>0</v>
      </c>
      <c r="S129">
        <v>2</v>
      </c>
      <c r="T129">
        <v>0</v>
      </c>
      <c r="U129" t="s">
        <v>7</v>
      </c>
      <c r="V129" s="1">
        <v>2</v>
      </c>
      <c r="W129" s="1">
        <v>1.2</v>
      </c>
      <c r="X129" s="7">
        <f t="shared" si="20"/>
        <v>1.1760000000000002</v>
      </c>
      <c r="Y129" s="1">
        <f t="shared" si="25"/>
        <v>2.4</v>
      </c>
      <c r="Z129" s="4">
        <v>43621</v>
      </c>
      <c r="AA129" s="5">
        <v>0.75694444444444453</v>
      </c>
      <c r="AB129" s="4">
        <v>43621</v>
      </c>
      <c r="AC129" s="5">
        <v>0.80555555555555547</v>
      </c>
      <c r="AD129" s="1">
        <f t="shared" si="22"/>
        <v>4.9000000000000002E-2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1">
        <f t="shared" si="26"/>
        <v>0</v>
      </c>
      <c r="AY129" s="1">
        <f t="shared" ref="AY129:AY138" si="27">SUM(AH129,AK129,AN129,AQ129,AT129,AW129)</f>
        <v>0</v>
      </c>
    </row>
    <row r="130" spans="1:51" x14ac:dyDescent="0.25">
      <c r="A130" t="s">
        <v>87</v>
      </c>
      <c r="B130" t="s">
        <v>35</v>
      </c>
      <c r="C130">
        <v>2019</v>
      </c>
      <c r="D130">
        <v>6</v>
      </c>
      <c r="E130">
        <v>7</v>
      </c>
      <c r="F130">
        <v>1</v>
      </c>
      <c r="G130" t="s">
        <v>1</v>
      </c>
      <c r="H130">
        <v>25</v>
      </c>
      <c r="I130" t="s">
        <v>105</v>
      </c>
      <c r="J130" t="s">
        <v>153</v>
      </c>
      <c r="K130" t="s">
        <v>2</v>
      </c>
      <c r="L130">
        <v>1</v>
      </c>
      <c r="M130" t="s">
        <v>3</v>
      </c>
      <c r="N130" t="s">
        <v>9</v>
      </c>
      <c r="O130">
        <v>0</v>
      </c>
      <c r="P130">
        <v>0</v>
      </c>
      <c r="Q130">
        <v>1</v>
      </c>
      <c r="R130">
        <v>0</v>
      </c>
      <c r="S130">
        <v>1</v>
      </c>
      <c r="T130">
        <v>0</v>
      </c>
      <c r="U130" t="s">
        <v>5</v>
      </c>
      <c r="V130" s="1">
        <v>1</v>
      </c>
      <c r="W130" s="1">
        <v>0.34</v>
      </c>
      <c r="X130" s="7">
        <f t="shared" ref="X130:X161" si="28">AD130*24</f>
        <v>0.33600000000000002</v>
      </c>
      <c r="Y130" s="1">
        <f t="shared" si="25"/>
        <v>0.34</v>
      </c>
      <c r="Z130" s="4">
        <v>43623</v>
      </c>
      <c r="AA130" s="5">
        <v>0.41666666666666669</v>
      </c>
      <c r="AB130" s="4">
        <v>43623</v>
      </c>
      <c r="AC130" s="5">
        <v>0.43055555555555558</v>
      </c>
      <c r="AD130" s="1">
        <f t="shared" ref="AD130:AD161" si="29">ROUND((AB130+AC130-Z130-AA130),3)</f>
        <v>1.4E-2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1">
        <f t="shared" si="26"/>
        <v>0</v>
      </c>
      <c r="AY130" s="1">
        <f t="shared" si="27"/>
        <v>0</v>
      </c>
    </row>
    <row r="131" spans="1:51" x14ac:dyDescent="0.25">
      <c r="A131" t="s">
        <v>87</v>
      </c>
      <c r="B131" t="s">
        <v>35</v>
      </c>
      <c r="C131">
        <v>2019</v>
      </c>
      <c r="D131">
        <v>6</v>
      </c>
      <c r="E131">
        <v>7</v>
      </c>
      <c r="F131">
        <v>1</v>
      </c>
      <c r="G131" t="s">
        <v>1</v>
      </c>
      <c r="H131">
        <v>25</v>
      </c>
      <c r="I131" t="s">
        <v>105</v>
      </c>
      <c r="J131" t="s">
        <v>153</v>
      </c>
      <c r="K131" t="s">
        <v>2</v>
      </c>
      <c r="L131">
        <v>2</v>
      </c>
      <c r="M131" t="s">
        <v>10</v>
      </c>
      <c r="N131" t="s">
        <v>29</v>
      </c>
      <c r="O131">
        <v>2</v>
      </c>
      <c r="P131">
        <v>0</v>
      </c>
      <c r="Q131">
        <v>1</v>
      </c>
      <c r="R131">
        <v>0</v>
      </c>
      <c r="S131">
        <v>2</v>
      </c>
      <c r="T131">
        <v>1</v>
      </c>
      <c r="U131" t="s">
        <v>5</v>
      </c>
      <c r="V131" s="1">
        <v>3</v>
      </c>
      <c r="W131" s="1">
        <v>0.75</v>
      </c>
      <c r="X131" s="7">
        <f t="shared" si="28"/>
        <v>0.74399999999999999</v>
      </c>
      <c r="Y131" s="1">
        <f t="shared" si="25"/>
        <v>2.25</v>
      </c>
      <c r="Z131" s="4">
        <v>43623</v>
      </c>
      <c r="AA131" s="5">
        <v>0.42708333333333331</v>
      </c>
      <c r="AB131" s="4">
        <v>43623</v>
      </c>
      <c r="AC131" s="5">
        <v>0.45833333333333331</v>
      </c>
      <c r="AD131" s="1">
        <f t="shared" si="29"/>
        <v>3.1E-2</v>
      </c>
      <c r="AE131" s="3">
        <v>2</v>
      </c>
      <c r="AF131" s="3">
        <v>2</v>
      </c>
      <c r="AG131" s="3">
        <v>2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1">
        <f t="shared" si="26"/>
        <v>2</v>
      </c>
      <c r="AY131" s="1">
        <f t="shared" si="27"/>
        <v>0</v>
      </c>
    </row>
    <row r="132" spans="1:51" x14ac:dyDescent="0.25">
      <c r="A132" t="s">
        <v>87</v>
      </c>
      <c r="B132" t="s">
        <v>35</v>
      </c>
      <c r="C132">
        <v>2019</v>
      </c>
      <c r="D132">
        <v>6</v>
      </c>
      <c r="E132">
        <v>7</v>
      </c>
      <c r="F132">
        <v>1</v>
      </c>
      <c r="G132" t="s">
        <v>1</v>
      </c>
      <c r="H132">
        <v>18</v>
      </c>
      <c r="I132" t="s">
        <v>105</v>
      </c>
      <c r="J132" t="s">
        <v>153</v>
      </c>
      <c r="K132" t="s">
        <v>2</v>
      </c>
      <c r="L132">
        <v>3</v>
      </c>
      <c r="M132" t="s">
        <v>3</v>
      </c>
      <c r="N132" t="s">
        <v>4</v>
      </c>
      <c r="O132">
        <v>2</v>
      </c>
      <c r="P132">
        <v>0</v>
      </c>
      <c r="Q132">
        <v>2</v>
      </c>
      <c r="R132">
        <v>1</v>
      </c>
      <c r="S132">
        <v>3</v>
      </c>
      <c r="T132">
        <v>2</v>
      </c>
      <c r="U132" t="s">
        <v>5</v>
      </c>
      <c r="V132" s="1">
        <v>5</v>
      </c>
      <c r="W132" s="1">
        <v>3</v>
      </c>
      <c r="X132" s="7">
        <f t="shared" si="28"/>
        <v>3</v>
      </c>
      <c r="Y132" s="1">
        <f t="shared" si="25"/>
        <v>15</v>
      </c>
      <c r="Z132" s="4">
        <v>43623</v>
      </c>
      <c r="AA132" s="5">
        <v>0.41666666666666669</v>
      </c>
      <c r="AB132" s="4">
        <v>43623</v>
      </c>
      <c r="AC132" s="5">
        <v>0.54166666666666663</v>
      </c>
      <c r="AD132" s="1">
        <f t="shared" si="29"/>
        <v>0.125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1">
        <f t="shared" si="26"/>
        <v>0</v>
      </c>
      <c r="AY132" s="1">
        <f t="shared" si="27"/>
        <v>0</v>
      </c>
    </row>
    <row r="133" spans="1:51" x14ac:dyDescent="0.25">
      <c r="A133" t="s">
        <v>87</v>
      </c>
      <c r="B133" t="s">
        <v>35</v>
      </c>
      <c r="C133">
        <v>2019</v>
      </c>
      <c r="D133">
        <v>6</v>
      </c>
      <c r="E133">
        <v>7</v>
      </c>
      <c r="F133">
        <v>1</v>
      </c>
      <c r="G133" t="s">
        <v>1</v>
      </c>
      <c r="H133">
        <v>18</v>
      </c>
      <c r="I133" t="s">
        <v>105</v>
      </c>
      <c r="J133" t="s">
        <v>153</v>
      </c>
      <c r="K133" t="s">
        <v>2</v>
      </c>
      <c r="L133">
        <v>4</v>
      </c>
      <c r="M133" t="s">
        <v>3</v>
      </c>
      <c r="N133" t="s">
        <v>4</v>
      </c>
      <c r="O133">
        <v>1</v>
      </c>
      <c r="P133">
        <v>0</v>
      </c>
      <c r="Q133">
        <v>1</v>
      </c>
      <c r="R133">
        <v>2</v>
      </c>
      <c r="S133">
        <v>2</v>
      </c>
      <c r="T133">
        <v>0</v>
      </c>
      <c r="U133" t="s">
        <v>7</v>
      </c>
      <c r="V133" s="1">
        <v>4</v>
      </c>
      <c r="W133" s="1">
        <v>2.5</v>
      </c>
      <c r="X133" s="7">
        <f t="shared" si="28"/>
        <v>2.496</v>
      </c>
      <c r="Y133" s="1">
        <f t="shared" si="25"/>
        <v>10</v>
      </c>
      <c r="Z133" s="4">
        <v>43623</v>
      </c>
      <c r="AA133" s="5">
        <v>0.5</v>
      </c>
      <c r="AB133" s="4">
        <v>43623</v>
      </c>
      <c r="AC133" s="5">
        <v>0.60416666666666663</v>
      </c>
      <c r="AD133" s="1">
        <f t="shared" si="29"/>
        <v>0.104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1">
        <f t="shared" si="26"/>
        <v>0</v>
      </c>
      <c r="AY133" s="1">
        <f t="shared" si="27"/>
        <v>0</v>
      </c>
    </row>
    <row r="134" spans="1:51" x14ac:dyDescent="0.25">
      <c r="A134" t="s">
        <v>87</v>
      </c>
      <c r="B134" t="s">
        <v>35</v>
      </c>
      <c r="C134">
        <v>2019</v>
      </c>
      <c r="D134">
        <v>6</v>
      </c>
      <c r="E134">
        <v>7</v>
      </c>
      <c r="F134">
        <v>1</v>
      </c>
      <c r="G134" t="s">
        <v>1</v>
      </c>
      <c r="H134">
        <v>25</v>
      </c>
      <c r="I134" t="s">
        <v>105</v>
      </c>
      <c r="J134" t="s">
        <v>153</v>
      </c>
      <c r="K134" t="s">
        <v>2</v>
      </c>
      <c r="L134">
        <v>5</v>
      </c>
      <c r="M134" t="s">
        <v>3</v>
      </c>
      <c r="N134" t="s">
        <v>9</v>
      </c>
      <c r="O134">
        <v>1</v>
      </c>
      <c r="P134">
        <v>0</v>
      </c>
      <c r="Q134">
        <v>0</v>
      </c>
      <c r="R134">
        <v>0</v>
      </c>
      <c r="S134">
        <v>1</v>
      </c>
      <c r="T134">
        <v>0</v>
      </c>
      <c r="U134" t="s">
        <v>5</v>
      </c>
      <c r="V134" s="1">
        <v>1</v>
      </c>
      <c r="W134" s="1">
        <v>1.5</v>
      </c>
      <c r="X134" s="7">
        <f t="shared" si="28"/>
        <v>1.512</v>
      </c>
      <c r="Y134" s="1">
        <f t="shared" si="25"/>
        <v>1.5</v>
      </c>
      <c r="Z134" s="4">
        <v>43623</v>
      </c>
      <c r="AA134" s="5">
        <v>0.58333333333333337</v>
      </c>
      <c r="AB134" s="4">
        <v>43623</v>
      </c>
      <c r="AC134" s="5">
        <v>0.64583333333333337</v>
      </c>
      <c r="AD134" s="1">
        <f t="shared" si="29"/>
        <v>6.3E-2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1">
        <f t="shared" si="26"/>
        <v>0</v>
      </c>
      <c r="AY134" s="1">
        <f t="shared" si="27"/>
        <v>0</v>
      </c>
    </row>
    <row r="135" spans="1:51" x14ac:dyDescent="0.25">
      <c r="A135" t="s">
        <v>87</v>
      </c>
      <c r="B135" t="s">
        <v>35</v>
      </c>
      <c r="C135">
        <v>2019</v>
      </c>
      <c r="D135">
        <v>6</v>
      </c>
      <c r="E135">
        <v>7</v>
      </c>
      <c r="F135">
        <v>1</v>
      </c>
      <c r="G135" t="s">
        <v>1</v>
      </c>
      <c r="H135">
        <v>25</v>
      </c>
      <c r="I135" t="s">
        <v>105</v>
      </c>
      <c r="J135" t="s">
        <v>153</v>
      </c>
      <c r="K135" t="s">
        <v>2</v>
      </c>
      <c r="L135">
        <v>6</v>
      </c>
      <c r="M135" t="s">
        <v>3</v>
      </c>
      <c r="N135" t="s">
        <v>4</v>
      </c>
      <c r="O135">
        <v>0</v>
      </c>
      <c r="P135">
        <v>2</v>
      </c>
      <c r="Q135">
        <v>2</v>
      </c>
      <c r="R135">
        <v>0</v>
      </c>
      <c r="S135">
        <v>2</v>
      </c>
      <c r="T135">
        <v>2</v>
      </c>
      <c r="U135" t="s">
        <v>7</v>
      </c>
      <c r="V135" s="1">
        <v>4</v>
      </c>
      <c r="W135" s="1">
        <v>0.75</v>
      </c>
      <c r="X135" s="7">
        <f t="shared" si="28"/>
        <v>0.74399999999999999</v>
      </c>
      <c r="Y135" s="1">
        <f t="shared" si="25"/>
        <v>3</v>
      </c>
      <c r="Z135" s="4">
        <v>43623</v>
      </c>
      <c r="AA135" s="5">
        <v>0.625</v>
      </c>
      <c r="AB135" s="4">
        <v>43623</v>
      </c>
      <c r="AC135" s="5">
        <v>0.65625</v>
      </c>
      <c r="AD135" s="1">
        <f t="shared" si="29"/>
        <v>3.1E-2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1">
        <f t="shared" si="26"/>
        <v>0</v>
      </c>
      <c r="AY135" s="1">
        <f t="shared" si="27"/>
        <v>0</v>
      </c>
    </row>
    <row r="136" spans="1:51" x14ac:dyDescent="0.25">
      <c r="A136" t="s">
        <v>87</v>
      </c>
      <c r="B136" t="s">
        <v>35</v>
      </c>
      <c r="C136">
        <v>2019</v>
      </c>
      <c r="D136">
        <v>6</v>
      </c>
      <c r="E136">
        <v>7</v>
      </c>
      <c r="F136">
        <v>1</v>
      </c>
      <c r="G136" t="s">
        <v>1</v>
      </c>
      <c r="H136">
        <v>25</v>
      </c>
      <c r="I136" t="s">
        <v>105</v>
      </c>
      <c r="J136" t="s">
        <v>153</v>
      </c>
      <c r="K136" t="s">
        <v>2</v>
      </c>
      <c r="L136">
        <v>7</v>
      </c>
      <c r="M136" t="s">
        <v>3</v>
      </c>
      <c r="N136" t="s">
        <v>4</v>
      </c>
      <c r="O136">
        <v>0</v>
      </c>
      <c r="P136">
        <v>1</v>
      </c>
      <c r="Q136">
        <v>0</v>
      </c>
      <c r="R136">
        <v>1</v>
      </c>
      <c r="S136">
        <v>2</v>
      </c>
      <c r="T136">
        <v>0</v>
      </c>
      <c r="U136" t="s">
        <v>7</v>
      </c>
      <c r="V136" s="1">
        <v>2</v>
      </c>
      <c r="W136" s="1">
        <v>0.5</v>
      </c>
      <c r="X136" s="7">
        <f t="shared" si="28"/>
        <v>0.504</v>
      </c>
      <c r="Y136" s="1">
        <f t="shared" si="25"/>
        <v>1</v>
      </c>
      <c r="Z136" s="4">
        <v>43623</v>
      </c>
      <c r="AA136" s="5">
        <v>0.64583333333333337</v>
      </c>
      <c r="AB136" s="4">
        <v>43623</v>
      </c>
      <c r="AC136" s="5">
        <v>0.66666666666666663</v>
      </c>
      <c r="AD136" s="1">
        <f t="shared" si="29"/>
        <v>2.1000000000000001E-2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1">
        <f t="shared" si="26"/>
        <v>0</v>
      </c>
      <c r="AY136" s="1">
        <f t="shared" si="27"/>
        <v>0</v>
      </c>
    </row>
    <row r="137" spans="1:51" x14ac:dyDescent="0.25">
      <c r="A137" t="s">
        <v>87</v>
      </c>
      <c r="B137" t="s">
        <v>35</v>
      </c>
      <c r="C137">
        <v>2019</v>
      </c>
      <c r="D137">
        <v>6</v>
      </c>
      <c r="E137">
        <v>7</v>
      </c>
      <c r="F137">
        <v>1</v>
      </c>
      <c r="G137" t="s">
        <v>1</v>
      </c>
      <c r="H137">
        <v>7</v>
      </c>
      <c r="I137" t="s">
        <v>105</v>
      </c>
      <c r="J137" t="s">
        <v>153</v>
      </c>
      <c r="K137" t="s">
        <v>2</v>
      </c>
      <c r="L137">
        <v>8</v>
      </c>
      <c r="M137" t="s">
        <v>3</v>
      </c>
      <c r="N137" t="s">
        <v>4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2</v>
      </c>
      <c r="U137" t="s">
        <v>7</v>
      </c>
      <c r="V137" s="1">
        <v>2</v>
      </c>
      <c r="W137" s="1">
        <v>2.2599999999999998</v>
      </c>
      <c r="X137" s="7">
        <f t="shared" si="28"/>
        <v>2.2560000000000002</v>
      </c>
      <c r="Y137" s="1">
        <f t="shared" si="25"/>
        <v>4.5199999999999996</v>
      </c>
      <c r="Z137" s="4">
        <v>43623</v>
      </c>
      <c r="AA137" s="5">
        <v>0.6875</v>
      </c>
      <c r="AB137" s="4">
        <v>43623</v>
      </c>
      <c r="AC137" s="5">
        <v>0.78125</v>
      </c>
      <c r="AD137" s="1">
        <f t="shared" si="29"/>
        <v>9.4E-2</v>
      </c>
      <c r="AE137" s="3">
        <v>2</v>
      </c>
      <c r="AF137" s="3">
        <v>1</v>
      </c>
      <c r="AG137" s="3">
        <v>1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1</v>
      </c>
      <c r="AV137" s="3">
        <v>1</v>
      </c>
      <c r="AW137" s="3">
        <v>0</v>
      </c>
      <c r="AX137" s="1">
        <f t="shared" si="26"/>
        <v>2</v>
      </c>
      <c r="AY137" s="1">
        <f t="shared" si="27"/>
        <v>0</v>
      </c>
    </row>
    <row r="138" spans="1:51" x14ac:dyDescent="0.25">
      <c r="A138" t="s">
        <v>87</v>
      </c>
      <c r="B138" t="s">
        <v>35</v>
      </c>
      <c r="C138">
        <v>2019</v>
      </c>
      <c r="D138">
        <v>6</v>
      </c>
      <c r="E138">
        <v>16</v>
      </c>
      <c r="F138">
        <v>1</v>
      </c>
      <c r="G138" t="s">
        <v>1</v>
      </c>
      <c r="H138">
        <v>18</v>
      </c>
      <c r="I138" t="s">
        <v>106</v>
      </c>
      <c r="J138" t="s">
        <v>153</v>
      </c>
      <c r="K138" t="s">
        <v>89</v>
      </c>
      <c r="L138">
        <v>1</v>
      </c>
      <c r="M138" t="s">
        <v>3</v>
      </c>
      <c r="N138" t="s">
        <v>4</v>
      </c>
      <c r="O138">
        <v>1</v>
      </c>
      <c r="P138">
        <v>2</v>
      </c>
      <c r="Q138">
        <v>0</v>
      </c>
      <c r="R138">
        <v>0</v>
      </c>
      <c r="S138">
        <v>2</v>
      </c>
      <c r="T138">
        <v>1</v>
      </c>
      <c r="U138" t="s">
        <v>5</v>
      </c>
      <c r="V138" s="1">
        <v>3</v>
      </c>
      <c r="W138" s="1">
        <v>0.5</v>
      </c>
      <c r="X138" s="7">
        <f t="shared" si="28"/>
        <v>0.504</v>
      </c>
      <c r="Y138" s="1">
        <f t="shared" si="25"/>
        <v>1.5</v>
      </c>
      <c r="Z138" s="4">
        <v>43632</v>
      </c>
      <c r="AA138" s="5">
        <v>0.375</v>
      </c>
      <c r="AB138" s="4">
        <v>43632</v>
      </c>
      <c r="AC138" s="5">
        <v>0.39583333333333331</v>
      </c>
      <c r="AD138" s="1">
        <f t="shared" si="29"/>
        <v>2.1000000000000001E-2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1">
        <f t="shared" si="26"/>
        <v>0</v>
      </c>
      <c r="AY138" s="1">
        <f t="shared" si="27"/>
        <v>0</v>
      </c>
    </row>
    <row r="139" spans="1:51" x14ac:dyDescent="0.25">
      <c r="A139" t="s">
        <v>87</v>
      </c>
      <c r="B139" t="s">
        <v>35</v>
      </c>
      <c r="C139">
        <v>2019</v>
      </c>
      <c r="D139">
        <v>6</v>
      </c>
      <c r="E139">
        <v>16</v>
      </c>
      <c r="F139">
        <v>1</v>
      </c>
      <c r="G139" t="s">
        <v>1</v>
      </c>
      <c r="H139">
        <v>18</v>
      </c>
      <c r="I139" t="s">
        <v>106</v>
      </c>
      <c r="J139" t="s">
        <v>153</v>
      </c>
      <c r="K139" t="s">
        <v>89</v>
      </c>
      <c r="L139">
        <v>2</v>
      </c>
      <c r="M139" t="s">
        <v>10</v>
      </c>
      <c r="N139" t="s">
        <v>29</v>
      </c>
      <c r="O139">
        <v>0</v>
      </c>
      <c r="P139">
        <v>0</v>
      </c>
      <c r="Q139">
        <v>2</v>
      </c>
      <c r="R139">
        <v>0</v>
      </c>
      <c r="S139">
        <v>1</v>
      </c>
      <c r="T139">
        <v>1</v>
      </c>
      <c r="U139" t="s">
        <v>5</v>
      </c>
      <c r="V139" s="1">
        <v>2</v>
      </c>
      <c r="W139" s="1">
        <v>2</v>
      </c>
      <c r="X139" s="7">
        <f t="shared" si="28"/>
        <v>1.992</v>
      </c>
      <c r="Y139" s="1">
        <f t="shared" si="25"/>
        <v>4</v>
      </c>
      <c r="Z139" s="4">
        <v>43632</v>
      </c>
      <c r="AA139" s="5">
        <v>0.375</v>
      </c>
      <c r="AB139" s="4">
        <v>43632</v>
      </c>
      <c r="AC139" s="5">
        <v>0.45833333333333331</v>
      </c>
      <c r="AD139" s="1">
        <f t="shared" si="29"/>
        <v>8.3000000000000004E-2</v>
      </c>
      <c r="AE139" s="3">
        <v>2</v>
      </c>
      <c r="AF139" s="3">
        <v>2</v>
      </c>
      <c r="AG139" s="3">
        <v>1</v>
      </c>
      <c r="AH139" s="3">
        <v>1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1">
        <f t="shared" si="26"/>
        <v>2</v>
      </c>
      <c r="AY139" s="1">
        <v>1</v>
      </c>
    </row>
    <row r="140" spans="1:51" x14ac:dyDescent="0.25">
      <c r="A140" t="s">
        <v>87</v>
      </c>
      <c r="B140" t="s">
        <v>35</v>
      </c>
      <c r="C140">
        <v>2019</v>
      </c>
      <c r="D140">
        <v>6</v>
      </c>
      <c r="E140">
        <v>16</v>
      </c>
      <c r="F140">
        <v>1</v>
      </c>
      <c r="G140" t="s">
        <v>1</v>
      </c>
      <c r="H140">
        <v>18</v>
      </c>
      <c r="I140" t="s">
        <v>106</v>
      </c>
      <c r="J140" t="s">
        <v>153</v>
      </c>
      <c r="K140" t="s">
        <v>89</v>
      </c>
      <c r="L140">
        <v>3</v>
      </c>
      <c r="M140" t="s">
        <v>14</v>
      </c>
      <c r="N140" t="s">
        <v>9</v>
      </c>
      <c r="O140">
        <v>0</v>
      </c>
      <c r="P140">
        <v>0</v>
      </c>
      <c r="Q140">
        <v>1</v>
      </c>
      <c r="R140">
        <v>0</v>
      </c>
      <c r="S140">
        <v>1</v>
      </c>
      <c r="T140">
        <v>0</v>
      </c>
      <c r="U140" t="s">
        <v>5</v>
      </c>
      <c r="V140" s="1">
        <v>1</v>
      </c>
      <c r="W140" s="1">
        <v>2</v>
      </c>
      <c r="X140" s="7">
        <f t="shared" si="28"/>
        <v>1.992</v>
      </c>
      <c r="Y140" s="1">
        <f t="shared" si="25"/>
        <v>2</v>
      </c>
      <c r="Z140" s="4">
        <v>43632</v>
      </c>
      <c r="AA140" s="5">
        <v>0.39583333333333331</v>
      </c>
      <c r="AB140" s="4">
        <v>43632</v>
      </c>
      <c r="AC140" s="5">
        <v>0.47916666666666669</v>
      </c>
      <c r="AD140" s="1">
        <f t="shared" si="29"/>
        <v>8.3000000000000004E-2</v>
      </c>
      <c r="AE140" s="3">
        <v>6</v>
      </c>
      <c r="AF140" s="3">
        <v>4</v>
      </c>
      <c r="AG140" s="3">
        <v>4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2</v>
      </c>
      <c r="AV140" s="3">
        <v>2</v>
      </c>
      <c r="AW140" s="3">
        <v>0</v>
      </c>
      <c r="AX140" s="1">
        <f t="shared" si="26"/>
        <v>6</v>
      </c>
      <c r="AY140" s="1">
        <f>SUM(AH140,AK140,AN140,AQ140,AT140,AW140)</f>
        <v>0</v>
      </c>
    </row>
    <row r="141" spans="1:51" x14ac:dyDescent="0.25">
      <c r="A141" t="s">
        <v>87</v>
      </c>
      <c r="B141" t="s">
        <v>35</v>
      </c>
      <c r="C141">
        <v>2019</v>
      </c>
      <c r="D141">
        <v>6</v>
      </c>
      <c r="E141">
        <v>16</v>
      </c>
      <c r="F141">
        <v>1</v>
      </c>
      <c r="G141" t="s">
        <v>1</v>
      </c>
      <c r="H141">
        <v>18</v>
      </c>
      <c r="I141" t="s">
        <v>106</v>
      </c>
      <c r="J141" t="s">
        <v>153</v>
      </c>
      <c r="K141" t="s">
        <v>89</v>
      </c>
      <c r="L141">
        <v>4</v>
      </c>
      <c r="M141" t="s">
        <v>3</v>
      </c>
      <c r="N141" t="s">
        <v>11</v>
      </c>
      <c r="O141">
        <v>1</v>
      </c>
      <c r="P141">
        <v>5</v>
      </c>
      <c r="Q141">
        <v>1</v>
      </c>
      <c r="R141">
        <v>0</v>
      </c>
      <c r="S141">
        <v>7</v>
      </c>
      <c r="T141">
        <v>0</v>
      </c>
      <c r="U141" t="s">
        <v>7</v>
      </c>
      <c r="V141" s="1">
        <v>7</v>
      </c>
      <c r="W141" s="1">
        <v>3</v>
      </c>
      <c r="X141" s="7">
        <f t="shared" si="28"/>
        <v>3</v>
      </c>
      <c r="Y141" s="1">
        <f t="shared" si="25"/>
        <v>21</v>
      </c>
      <c r="Z141" s="4">
        <v>43632</v>
      </c>
      <c r="AA141" s="5">
        <v>0.375</v>
      </c>
      <c r="AB141" s="4">
        <v>43632</v>
      </c>
      <c r="AC141" s="5">
        <v>0.5</v>
      </c>
      <c r="AD141" s="1">
        <f t="shared" si="29"/>
        <v>0.125</v>
      </c>
      <c r="AE141" s="3">
        <v>7</v>
      </c>
      <c r="AF141" s="3">
        <v>7</v>
      </c>
      <c r="AG141" s="3">
        <v>5</v>
      </c>
      <c r="AH141" s="3">
        <v>2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1">
        <f t="shared" si="26"/>
        <v>7</v>
      </c>
      <c r="AY141" s="1">
        <v>2</v>
      </c>
    </row>
    <row r="142" spans="1:51" x14ac:dyDescent="0.25">
      <c r="A142" t="s">
        <v>87</v>
      </c>
      <c r="B142" t="s">
        <v>35</v>
      </c>
      <c r="C142">
        <v>2019</v>
      </c>
      <c r="D142">
        <v>6</v>
      </c>
      <c r="E142">
        <v>16</v>
      </c>
      <c r="F142">
        <v>1</v>
      </c>
      <c r="G142" t="s">
        <v>1</v>
      </c>
      <c r="H142">
        <v>7</v>
      </c>
      <c r="I142" t="s">
        <v>106</v>
      </c>
      <c r="J142" t="s">
        <v>153</v>
      </c>
      <c r="K142" t="s">
        <v>89</v>
      </c>
      <c r="L142">
        <v>5</v>
      </c>
      <c r="M142" t="s">
        <v>3</v>
      </c>
      <c r="N142" t="s">
        <v>4</v>
      </c>
      <c r="O142">
        <v>1</v>
      </c>
      <c r="P142">
        <v>2</v>
      </c>
      <c r="Q142">
        <v>0</v>
      </c>
      <c r="R142">
        <v>0</v>
      </c>
      <c r="S142">
        <v>2</v>
      </c>
      <c r="T142">
        <v>1</v>
      </c>
      <c r="U142" t="s">
        <v>7</v>
      </c>
      <c r="V142" s="1">
        <v>3</v>
      </c>
      <c r="W142" s="1">
        <v>2</v>
      </c>
      <c r="X142" s="7">
        <f t="shared" si="28"/>
        <v>1.992</v>
      </c>
      <c r="Y142" s="1">
        <f t="shared" si="25"/>
        <v>6</v>
      </c>
      <c r="Z142" s="4">
        <v>43632</v>
      </c>
      <c r="AA142" s="5">
        <v>0.47916666666666669</v>
      </c>
      <c r="AB142" s="4">
        <v>43632</v>
      </c>
      <c r="AC142" s="5">
        <v>0.5625</v>
      </c>
      <c r="AD142" s="1">
        <f t="shared" si="29"/>
        <v>8.3000000000000004E-2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1">
        <f t="shared" si="26"/>
        <v>0</v>
      </c>
      <c r="AY142" s="1">
        <f>SUM(AH142,AK142,AN142,AQ142,AT142,AW142)</f>
        <v>0</v>
      </c>
    </row>
    <row r="143" spans="1:51" x14ac:dyDescent="0.25">
      <c r="A143" t="s">
        <v>87</v>
      </c>
      <c r="B143" t="s">
        <v>35</v>
      </c>
      <c r="C143">
        <v>2019</v>
      </c>
      <c r="D143">
        <v>6</v>
      </c>
      <c r="E143">
        <v>16</v>
      </c>
      <c r="F143">
        <v>1</v>
      </c>
      <c r="G143" t="s">
        <v>1</v>
      </c>
      <c r="H143">
        <v>25</v>
      </c>
      <c r="I143" t="s">
        <v>106</v>
      </c>
      <c r="J143" t="s">
        <v>153</v>
      </c>
      <c r="K143" t="s">
        <v>89</v>
      </c>
      <c r="L143">
        <v>6</v>
      </c>
      <c r="M143" t="s">
        <v>3</v>
      </c>
      <c r="N143" t="s">
        <v>4</v>
      </c>
      <c r="O143">
        <v>2</v>
      </c>
      <c r="P143">
        <v>1</v>
      </c>
      <c r="Q143">
        <v>2</v>
      </c>
      <c r="R143">
        <v>0</v>
      </c>
      <c r="S143">
        <v>2</v>
      </c>
      <c r="T143">
        <v>3</v>
      </c>
      <c r="U143" t="s">
        <v>7</v>
      </c>
      <c r="V143" s="1">
        <v>5</v>
      </c>
      <c r="W143" s="1">
        <v>1</v>
      </c>
      <c r="X143" s="7">
        <f t="shared" si="28"/>
        <v>1.008</v>
      </c>
      <c r="Y143" s="1">
        <f t="shared" si="25"/>
        <v>5</v>
      </c>
      <c r="Z143" s="4">
        <v>43632</v>
      </c>
      <c r="AA143" s="5">
        <v>0.54166666666666663</v>
      </c>
      <c r="AB143" s="4">
        <v>43632</v>
      </c>
      <c r="AC143" s="5">
        <v>0.58333333333333337</v>
      </c>
      <c r="AD143" s="1">
        <f t="shared" si="29"/>
        <v>4.2000000000000003E-2</v>
      </c>
      <c r="AE143" s="3">
        <v>1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1</v>
      </c>
      <c r="AM143" s="3">
        <v>1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1">
        <f t="shared" si="26"/>
        <v>1</v>
      </c>
      <c r="AY143" s="1">
        <f>SUM(AH143,AK143,AN143,AQ143,AT143,AW143)</f>
        <v>0</v>
      </c>
    </row>
    <row r="144" spans="1:51" x14ac:dyDescent="0.25">
      <c r="A144" t="s">
        <v>87</v>
      </c>
      <c r="B144" t="s">
        <v>35</v>
      </c>
      <c r="C144">
        <v>2019</v>
      </c>
      <c r="D144">
        <v>6</v>
      </c>
      <c r="E144">
        <v>16</v>
      </c>
      <c r="F144">
        <v>1</v>
      </c>
      <c r="G144" t="s">
        <v>1</v>
      </c>
      <c r="H144">
        <v>18</v>
      </c>
      <c r="I144" t="s">
        <v>106</v>
      </c>
      <c r="J144" t="s">
        <v>153</v>
      </c>
      <c r="K144" t="s">
        <v>89</v>
      </c>
      <c r="L144">
        <v>7</v>
      </c>
      <c r="M144" t="s">
        <v>3</v>
      </c>
      <c r="N144" t="s">
        <v>4</v>
      </c>
      <c r="O144">
        <v>2</v>
      </c>
      <c r="P144">
        <v>0</v>
      </c>
      <c r="Q144">
        <v>1</v>
      </c>
      <c r="R144">
        <v>0</v>
      </c>
      <c r="S144">
        <v>2</v>
      </c>
      <c r="T144">
        <v>1</v>
      </c>
      <c r="U144" t="s">
        <v>7</v>
      </c>
      <c r="V144" s="1">
        <v>3</v>
      </c>
      <c r="W144" s="1">
        <v>2</v>
      </c>
      <c r="X144" s="7">
        <f t="shared" si="28"/>
        <v>1.992</v>
      </c>
      <c r="Y144" s="1">
        <f t="shared" si="25"/>
        <v>6</v>
      </c>
      <c r="Z144" s="4">
        <v>43632</v>
      </c>
      <c r="AA144" s="5">
        <v>0.54166666666666663</v>
      </c>
      <c r="AB144" s="4">
        <v>43632</v>
      </c>
      <c r="AC144" s="5">
        <v>0.625</v>
      </c>
      <c r="AD144" s="1">
        <f t="shared" si="29"/>
        <v>8.3000000000000004E-2</v>
      </c>
      <c r="AE144" s="3">
        <v>6</v>
      </c>
      <c r="AF144" s="3">
        <v>1</v>
      </c>
      <c r="AG144" s="3">
        <v>1</v>
      </c>
      <c r="AH144" s="3">
        <v>0</v>
      </c>
      <c r="AI144" s="3">
        <v>5</v>
      </c>
      <c r="AJ144" s="3">
        <v>5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1">
        <f t="shared" si="26"/>
        <v>6</v>
      </c>
      <c r="AY144" s="1">
        <f>SUM(AH144,AK144,AN144,AQ144,AT144,AW144)</f>
        <v>0</v>
      </c>
    </row>
    <row r="145" spans="1:51" x14ac:dyDescent="0.25">
      <c r="A145" t="s">
        <v>87</v>
      </c>
      <c r="B145" t="s">
        <v>35</v>
      </c>
      <c r="C145">
        <v>2019</v>
      </c>
      <c r="D145">
        <v>6</v>
      </c>
      <c r="E145">
        <v>16</v>
      </c>
      <c r="F145">
        <v>1</v>
      </c>
      <c r="G145" t="s">
        <v>1</v>
      </c>
      <c r="I145" t="s">
        <v>106</v>
      </c>
      <c r="J145" t="s">
        <v>153</v>
      </c>
      <c r="K145" t="s">
        <v>89</v>
      </c>
      <c r="L145">
        <v>8</v>
      </c>
      <c r="M145" t="s">
        <v>10</v>
      </c>
      <c r="N145" t="s">
        <v>9</v>
      </c>
      <c r="O145">
        <v>0</v>
      </c>
      <c r="P145">
        <v>1</v>
      </c>
      <c r="Q145">
        <v>1</v>
      </c>
      <c r="R145">
        <v>0</v>
      </c>
      <c r="S145">
        <v>2</v>
      </c>
      <c r="T145">
        <v>0</v>
      </c>
      <c r="U145" t="s">
        <v>5</v>
      </c>
      <c r="V145" s="1">
        <v>2</v>
      </c>
      <c r="W145" s="1">
        <v>3</v>
      </c>
      <c r="X145" s="7">
        <f t="shared" si="28"/>
        <v>3</v>
      </c>
      <c r="Y145" s="1">
        <f t="shared" si="25"/>
        <v>6</v>
      </c>
      <c r="Z145" s="4">
        <v>43632</v>
      </c>
      <c r="AA145" s="5">
        <v>0.58333333333333337</v>
      </c>
      <c r="AB145" s="4">
        <v>43632</v>
      </c>
      <c r="AC145" s="5">
        <v>0.70833333333333337</v>
      </c>
      <c r="AD145" s="1">
        <f t="shared" si="29"/>
        <v>0.125</v>
      </c>
      <c r="AE145" s="3">
        <v>1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1</v>
      </c>
      <c r="AM145" s="3">
        <v>0</v>
      </c>
      <c r="AN145" s="3">
        <v>1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1">
        <f t="shared" si="26"/>
        <v>1</v>
      </c>
      <c r="AY145" s="1">
        <v>1</v>
      </c>
    </row>
    <row r="146" spans="1:51" x14ac:dyDescent="0.25">
      <c r="A146" t="s">
        <v>87</v>
      </c>
      <c r="B146" t="s">
        <v>35</v>
      </c>
      <c r="C146">
        <v>2019</v>
      </c>
      <c r="D146">
        <v>6</v>
      </c>
      <c r="E146">
        <v>21</v>
      </c>
      <c r="F146">
        <v>1</v>
      </c>
      <c r="G146" t="s">
        <v>1</v>
      </c>
      <c r="H146">
        <v>29</v>
      </c>
      <c r="I146" t="s">
        <v>105</v>
      </c>
      <c r="J146" t="s">
        <v>153</v>
      </c>
      <c r="L146">
        <v>1</v>
      </c>
      <c r="M146" t="s">
        <v>3</v>
      </c>
      <c r="N146" t="s">
        <v>4</v>
      </c>
      <c r="O146">
        <v>4</v>
      </c>
      <c r="P146">
        <v>0</v>
      </c>
      <c r="Q146">
        <v>1</v>
      </c>
      <c r="R146">
        <v>0</v>
      </c>
      <c r="S146">
        <v>3</v>
      </c>
      <c r="T146">
        <v>2</v>
      </c>
      <c r="U146" t="s">
        <v>5</v>
      </c>
      <c r="V146" s="1">
        <v>5</v>
      </c>
      <c r="W146" s="1">
        <v>1.5</v>
      </c>
      <c r="X146" s="7">
        <f t="shared" si="28"/>
        <v>1.512</v>
      </c>
      <c r="Y146" s="1">
        <f t="shared" si="25"/>
        <v>7.5</v>
      </c>
      <c r="Z146" s="4">
        <v>43637</v>
      </c>
      <c r="AA146" s="5">
        <v>0.39583333333333331</v>
      </c>
      <c r="AB146" s="4">
        <v>43637</v>
      </c>
      <c r="AC146" s="5">
        <v>0.45833333333333331</v>
      </c>
      <c r="AD146" s="1">
        <f t="shared" si="29"/>
        <v>6.3E-2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1">
        <f t="shared" si="26"/>
        <v>0</v>
      </c>
      <c r="AY146" s="1">
        <f t="shared" ref="AY146:AY168" si="30">SUM(AH146,AK146,AN146,AQ146,AT146,AW146)</f>
        <v>0</v>
      </c>
    </row>
    <row r="147" spans="1:51" x14ac:dyDescent="0.25">
      <c r="A147" t="s">
        <v>87</v>
      </c>
      <c r="B147" t="s">
        <v>35</v>
      </c>
      <c r="C147">
        <v>2019</v>
      </c>
      <c r="D147">
        <v>6</v>
      </c>
      <c r="E147">
        <v>21</v>
      </c>
      <c r="F147">
        <v>1</v>
      </c>
      <c r="G147" t="s">
        <v>1</v>
      </c>
      <c r="H147">
        <v>18</v>
      </c>
      <c r="I147" t="s">
        <v>105</v>
      </c>
      <c r="J147" t="s">
        <v>153</v>
      </c>
      <c r="L147">
        <v>2</v>
      </c>
      <c r="M147" t="s">
        <v>10</v>
      </c>
      <c r="N147" t="s">
        <v>29</v>
      </c>
      <c r="O147">
        <v>2</v>
      </c>
      <c r="P147">
        <v>0</v>
      </c>
      <c r="Q147">
        <v>1</v>
      </c>
      <c r="R147">
        <v>0</v>
      </c>
      <c r="S147">
        <v>2</v>
      </c>
      <c r="T147">
        <v>1</v>
      </c>
      <c r="U147" t="s">
        <v>5</v>
      </c>
      <c r="V147" s="1">
        <v>3</v>
      </c>
      <c r="W147" s="1">
        <v>2.75</v>
      </c>
      <c r="X147" s="7">
        <f t="shared" si="28"/>
        <v>2.7600000000000002</v>
      </c>
      <c r="Y147" s="1">
        <f t="shared" si="25"/>
        <v>8.25</v>
      </c>
      <c r="Z147" s="4">
        <v>43637</v>
      </c>
      <c r="AA147" s="5">
        <v>0.41666666666666669</v>
      </c>
      <c r="AB147" s="4">
        <v>43637</v>
      </c>
      <c r="AC147" s="5">
        <v>0.53125</v>
      </c>
      <c r="AD147" s="1">
        <f t="shared" si="29"/>
        <v>0.115</v>
      </c>
      <c r="AE147" s="3">
        <v>14</v>
      </c>
      <c r="AF147" s="3">
        <v>5</v>
      </c>
      <c r="AG147" s="3">
        <v>5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9</v>
      </c>
      <c r="AV147" s="3">
        <v>9</v>
      </c>
      <c r="AW147" s="3">
        <v>0</v>
      </c>
      <c r="AX147" s="1">
        <f t="shared" si="26"/>
        <v>14</v>
      </c>
      <c r="AY147" s="1">
        <f t="shared" si="30"/>
        <v>0</v>
      </c>
    </row>
    <row r="148" spans="1:51" x14ac:dyDescent="0.25">
      <c r="A148" t="s">
        <v>87</v>
      </c>
      <c r="B148" t="s">
        <v>35</v>
      </c>
      <c r="C148">
        <v>2019</v>
      </c>
      <c r="D148">
        <v>6</v>
      </c>
      <c r="E148">
        <v>21</v>
      </c>
      <c r="F148">
        <v>1</v>
      </c>
      <c r="G148" t="s">
        <v>1</v>
      </c>
      <c r="H148">
        <v>18</v>
      </c>
      <c r="I148" t="s">
        <v>105</v>
      </c>
      <c r="J148" t="s">
        <v>153</v>
      </c>
      <c r="L148">
        <v>3</v>
      </c>
      <c r="M148" t="s">
        <v>10</v>
      </c>
      <c r="N148" t="s">
        <v>90</v>
      </c>
      <c r="O148">
        <v>2</v>
      </c>
      <c r="P148">
        <v>0</v>
      </c>
      <c r="Q148">
        <v>1</v>
      </c>
      <c r="R148">
        <v>0</v>
      </c>
      <c r="S148">
        <v>1</v>
      </c>
      <c r="T148">
        <v>1</v>
      </c>
      <c r="U148" t="s">
        <v>5</v>
      </c>
      <c r="V148" s="1">
        <v>3</v>
      </c>
      <c r="W148" s="1">
        <v>1</v>
      </c>
      <c r="X148" s="7">
        <f t="shared" si="28"/>
        <v>1.008</v>
      </c>
      <c r="Y148" s="1">
        <f t="shared" si="25"/>
        <v>3</v>
      </c>
      <c r="Z148" s="4">
        <v>43637</v>
      </c>
      <c r="AA148" s="5">
        <v>0.49305555555555558</v>
      </c>
      <c r="AB148" s="4">
        <v>43637</v>
      </c>
      <c r="AC148" s="5">
        <v>0.53472222222222221</v>
      </c>
      <c r="AD148" s="1">
        <f t="shared" si="29"/>
        <v>4.2000000000000003E-2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1">
        <f t="shared" si="26"/>
        <v>0</v>
      </c>
      <c r="AY148" s="1">
        <f t="shared" si="30"/>
        <v>0</v>
      </c>
    </row>
    <row r="149" spans="1:51" x14ac:dyDescent="0.25">
      <c r="A149" t="s">
        <v>87</v>
      </c>
      <c r="B149" t="s">
        <v>35</v>
      </c>
      <c r="C149">
        <v>2019</v>
      </c>
      <c r="D149">
        <v>6</v>
      </c>
      <c r="E149">
        <v>21</v>
      </c>
      <c r="F149">
        <v>1</v>
      </c>
      <c r="G149" t="s">
        <v>1</v>
      </c>
      <c r="H149">
        <v>18</v>
      </c>
      <c r="I149" t="s">
        <v>105</v>
      </c>
      <c r="J149" t="s">
        <v>153</v>
      </c>
      <c r="L149">
        <v>4</v>
      </c>
      <c r="M149" t="s">
        <v>3</v>
      </c>
      <c r="N149" t="s">
        <v>4</v>
      </c>
      <c r="O149">
        <v>0</v>
      </c>
      <c r="P149">
        <v>0</v>
      </c>
      <c r="Q149">
        <v>1</v>
      </c>
      <c r="R149">
        <v>0</v>
      </c>
      <c r="U149" t="s">
        <v>5</v>
      </c>
      <c r="V149" s="1">
        <v>1</v>
      </c>
      <c r="W149" s="1">
        <v>2</v>
      </c>
      <c r="X149" s="7">
        <f t="shared" si="28"/>
        <v>1.992</v>
      </c>
      <c r="Y149" s="1">
        <f t="shared" si="25"/>
        <v>2</v>
      </c>
      <c r="Z149" s="4">
        <v>43637</v>
      </c>
      <c r="AA149" s="5">
        <v>0.48958333333333331</v>
      </c>
      <c r="AB149" s="4">
        <v>43637</v>
      </c>
      <c r="AC149" s="5">
        <v>0.57291666666666663</v>
      </c>
      <c r="AD149" s="1">
        <f t="shared" si="29"/>
        <v>8.3000000000000004E-2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1">
        <f t="shared" si="26"/>
        <v>0</v>
      </c>
      <c r="AY149" s="1">
        <f t="shared" si="30"/>
        <v>0</v>
      </c>
    </row>
    <row r="150" spans="1:51" x14ac:dyDescent="0.25">
      <c r="A150" t="s">
        <v>87</v>
      </c>
      <c r="B150" t="s">
        <v>35</v>
      </c>
      <c r="C150">
        <v>2019</v>
      </c>
      <c r="D150">
        <v>6</v>
      </c>
      <c r="E150">
        <v>21</v>
      </c>
      <c r="F150">
        <v>1</v>
      </c>
      <c r="G150" t="s">
        <v>1</v>
      </c>
      <c r="H150">
        <v>18</v>
      </c>
      <c r="I150" t="s">
        <v>105</v>
      </c>
      <c r="J150" t="s">
        <v>153</v>
      </c>
      <c r="L150">
        <v>5</v>
      </c>
      <c r="M150" t="s">
        <v>3</v>
      </c>
      <c r="N150" t="s">
        <v>11</v>
      </c>
      <c r="O150">
        <v>0</v>
      </c>
      <c r="P150">
        <v>1</v>
      </c>
      <c r="Q150">
        <v>1</v>
      </c>
      <c r="R150">
        <v>0</v>
      </c>
      <c r="S150">
        <v>2</v>
      </c>
      <c r="T150">
        <v>0</v>
      </c>
      <c r="U150" t="s">
        <v>5</v>
      </c>
      <c r="V150" s="1">
        <v>2</v>
      </c>
      <c r="W150" s="1">
        <v>1.05</v>
      </c>
      <c r="X150" s="7">
        <f t="shared" si="28"/>
        <v>1.08</v>
      </c>
      <c r="Y150" s="1">
        <f t="shared" si="25"/>
        <v>2.1</v>
      </c>
      <c r="Z150" s="4">
        <v>43637</v>
      </c>
      <c r="AA150" s="5">
        <v>0.53125</v>
      </c>
      <c r="AB150" s="4">
        <v>43637</v>
      </c>
      <c r="AC150" s="5">
        <v>0.57638888888888895</v>
      </c>
      <c r="AD150" s="1">
        <f t="shared" si="29"/>
        <v>4.4999999999999998E-2</v>
      </c>
      <c r="AE150" s="3">
        <v>2</v>
      </c>
      <c r="AF150" s="3">
        <v>1</v>
      </c>
      <c r="AG150" s="3">
        <v>1</v>
      </c>
      <c r="AH150" s="3">
        <v>0</v>
      </c>
      <c r="AI150" s="3">
        <v>1</v>
      </c>
      <c r="AJ150" s="3">
        <v>1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1">
        <f t="shared" si="26"/>
        <v>2</v>
      </c>
      <c r="AY150" s="1">
        <f t="shared" si="30"/>
        <v>0</v>
      </c>
    </row>
    <row r="151" spans="1:51" x14ac:dyDescent="0.25">
      <c r="A151" t="s">
        <v>87</v>
      </c>
      <c r="B151" t="s">
        <v>35</v>
      </c>
      <c r="C151">
        <v>2019</v>
      </c>
      <c r="D151">
        <v>6</v>
      </c>
      <c r="E151">
        <v>21</v>
      </c>
      <c r="F151">
        <v>1</v>
      </c>
      <c r="G151" t="s">
        <v>1</v>
      </c>
      <c r="H151">
        <v>24</v>
      </c>
      <c r="I151" t="s">
        <v>105</v>
      </c>
      <c r="J151" t="s">
        <v>153</v>
      </c>
      <c r="L151">
        <v>6</v>
      </c>
      <c r="M151" t="s">
        <v>3</v>
      </c>
      <c r="N151" t="s">
        <v>11</v>
      </c>
      <c r="O151">
        <v>2</v>
      </c>
      <c r="P151">
        <v>1</v>
      </c>
      <c r="Q151">
        <v>1</v>
      </c>
      <c r="R151">
        <v>0</v>
      </c>
      <c r="S151">
        <v>3</v>
      </c>
      <c r="T151">
        <v>1</v>
      </c>
      <c r="U151" t="s">
        <v>7</v>
      </c>
      <c r="V151" s="1">
        <v>4</v>
      </c>
      <c r="W151" s="1">
        <v>2.25</v>
      </c>
      <c r="X151" s="7">
        <f t="shared" si="28"/>
        <v>2.2560000000000002</v>
      </c>
      <c r="Y151" s="1">
        <f t="shared" ref="Y151:Y168" si="31">V151*W151</f>
        <v>9</v>
      </c>
      <c r="Z151" s="4">
        <v>43637</v>
      </c>
      <c r="AA151" s="5">
        <v>0.57291666666666663</v>
      </c>
      <c r="AB151" s="4">
        <v>43637</v>
      </c>
      <c r="AC151" s="5">
        <v>0.66666666666666663</v>
      </c>
      <c r="AD151" s="1">
        <f t="shared" si="29"/>
        <v>9.4E-2</v>
      </c>
      <c r="AE151" s="3">
        <v>10</v>
      </c>
      <c r="AF151" s="3">
        <v>10</v>
      </c>
      <c r="AG151" s="3">
        <v>10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1">
        <f t="shared" si="26"/>
        <v>10</v>
      </c>
      <c r="AY151" s="1">
        <f t="shared" si="30"/>
        <v>0</v>
      </c>
    </row>
    <row r="152" spans="1:51" x14ac:dyDescent="0.25">
      <c r="A152" t="s">
        <v>87</v>
      </c>
      <c r="B152" t="s">
        <v>35</v>
      </c>
      <c r="C152">
        <v>2019</v>
      </c>
      <c r="D152">
        <v>6</v>
      </c>
      <c r="E152">
        <v>29</v>
      </c>
      <c r="F152">
        <v>1</v>
      </c>
      <c r="G152" t="s">
        <v>1</v>
      </c>
      <c r="H152">
        <v>7</v>
      </c>
      <c r="I152" t="s">
        <v>106</v>
      </c>
      <c r="J152" t="s">
        <v>153</v>
      </c>
      <c r="K152" t="s">
        <v>2</v>
      </c>
      <c r="L152">
        <v>1</v>
      </c>
      <c r="M152" t="s">
        <v>3</v>
      </c>
      <c r="N152" t="s">
        <v>4</v>
      </c>
      <c r="O152">
        <v>0</v>
      </c>
      <c r="P152">
        <v>2</v>
      </c>
      <c r="Q152">
        <v>2</v>
      </c>
      <c r="R152">
        <v>0</v>
      </c>
      <c r="S152">
        <v>2</v>
      </c>
      <c r="T152">
        <v>2</v>
      </c>
      <c r="U152" t="s">
        <v>5</v>
      </c>
      <c r="V152" s="1">
        <v>4</v>
      </c>
      <c r="W152" s="1">
        <v>2</v>
      </c>
      <c r="X152" s="7">
        <f t="shared" si="28"/>
        <v>1.992</v>
      </c>
      <c r="Y152" s="1">
        <f t="shared" si="31"/>
        <v>8</v>
      </c>
      <c r="Z152" s="4">
        <v>43645</v>
      </c>
      <c r="AA152" s="5">
        <v>0.35416666666666669</v>
      </c>
      <c r="AB152" s="4">
        <v>43645</v>
      </c>
      <c r="AC152" s="5">
        <v>0.4375</v>
      </c>
      <c r="AD152" s="1">
        <f t="shared" si="29"/>
        <v>8.3000000000000004E-2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1">
        <f t="shared" si="26"/>
        <v>0</v>
      </c>
      <c r="AY152" s="1">
        <f t="shared" si="30"/>
        <v>0</v>
      </c>
    </row>
    <row r="153" spans="1:51" x14ac:dyDescent="0.25">
      <c r="A153" t="s">
        <v>87</v>
      </c>
      <c r="B153" t="s">
        <v>35</v>
      </c>
      <c r="C153">
        <v>2019</v>
      </c>
      <c r="D153">
        <v>6</v>
      </c>
      <c r="E153">
        <v>29</v>
      </c>
      <c r="F153">
        <v>1</v>
      </c>
      <c r="G153" t="s">
        <v>1</v>
      </c>
      <c r="H153">
        <v>7</v>
      </c>
      <c r="I153" t="s">
        <v>106</v>
      </c>
      <c r="J153" t="s">
        <v>153</v>
      </c>
      <c r="K153" t="s">
        <v>2</v>
      </c>
      <c r="L153">
        <v>2</v>
      </c>
      <c r="M153" t="s">
        <v>3</v>
      </c>
      <c r="N153" t="s">
        <v>11</v>
      </c>
      <c r="O153">
        <v>0</v>
      </c>
      <c r="P153">
        <v>3</v>
      </c>
      <c r="Q153">
        <v>0</v>
      </c>
      <c r="R153">
        <v>0</v>
      </c>
      <c r="S153">
        <v>3</v>
      </c>
      <c r="T153">
        <v>0</v>
      </c>
      <c r="U153" t="s">
        <v>7</v>
      </c>
      <c r="V153" s="1">
        <v>3</v>
      </c>
      <c r="W153" s="1">
        <v>1.5</v>
      </c>
      <c r="X153" s="7">
        <f t="shared" si="28"/>
        <v>1.512</v>
      </c>
      <c r="Y153" s="1">
        <f t="shared" si="31"/>
        <v>4.5</v>
      </c>
      <c r="Z153" s="4">
        <v>43645</v>
      </c>
      <c r="AA153" s="5">
        <v>0.375</v>
      </c>
      <c r="AB153" s="4">
        <v>43645</v>
      </c>
      <c r="AC153" s="5">
        <v>0.4375</v>
      </c>
      <c r="AD153" s="1">
        <f t="shared" si="29"/>
        <v>6.3E-2</v>
      </c>
      <c r="AE153" s="3">
        <v>6</v>
      </c>
      <c r="AF153" s="3">
        <v>4</v>
      </c>
      <c r="AG153" s="3">
        <v>2</v>
      </c>
      <c r="AH153" s="3">
        <v>2</v>
      </c>
      <c r="AI153" s="3">
        <v>2</v>
      </c>
      <c r="AJ153" s="3">
        <v>1</v>
      </c>
      <c r="AK153" s="3">
        <v>1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1">
        <f t="shared" si="26"/>
        <v>6</v>
      </c>
      <c r="AY153" s="1">
        <f t="shared" si="30"/>
        <v>3</v>
      </c>
    </row>
    <row r="154" spans="1:51" x14ac:dyDescent="0.25">
      <c r="A154" t="s">
        <v>87</v>
      </c>
      <c r="B154" t="s">
        <v>35</v>
      </c>
      <c r="C154">
        <v>2019</v>
      </c>
      <c r="D154">
        <v>6</v>
      </c>
      <c r="E154">
        <v>29</v>
      </c>
      <c r="F154">
        <v>1</v>
      </c>
      <c r="G154" t="s">
        <v>1</v>
      </c>
      <c r="H154">
        <v>7</v>
      </c>
      <c r="I154" t="s">
        <v>106</v>
      </c>
      <c r="J154" t="s">
        <v>153</v>
      </c>
      <c r="K154" t="s">
        <v>2</v>
      </c>
      <c r="L154">
        <v>3</v>
      </c>
      <c r="M154" t="s">
        <v>3</v>
      </c>
      <c r="N154" t="s">
        <v>11</v>
      </c>
      <c r="O154">
        <v>2</v>
      </c>
      <c r="P154">
        <v>1</v>
      </c>
      <c r="Q154">
        <v>2</v>
      </c>
      <c r="R154">
        <v>0</v>
      </c>
      <c r="S154">
        <v>4</v>
      </c>
      <c r="T154">
        <v>1</v>
      </c>
      <c r="U154" t="s">
        <v>7</v>
      </c>
      <c r="V154" s="1">
        <v>5</v>
      </c>
      <c r="W154" s="1">
        <v>2</v>
      </c>
      <c r="X154" s="7">
        <f t="shared" si="28"/>
        <v>1.992</v>
      </c>
      <c r="Y154" s="1">
        <f t="shared" si="31"/>
        <v>10</v>
      </c>
      <c r="Z154" s="4">
        <v>43645</v>
      </c>
      <c r="AA154" s="5">
        <v>0.375</v>
      </c>
      <c r="AB154" s="4">
        <v>43645</v>
      </c>
      <c r="AC154" s="5">
        <v>0.45833333333333331</v>
      </c>
      <c r="AD154" s="1">
        <f t="shared" si="29"/>
        <v>8.3000000000000004E-2</v>
      </c>
      <c r="AE154" s="3">
        <v>8</v>
      </c>
      <c r="AF154" s="3">
        <v>5</v>
      </c>
      <c r="AG154" s="3">
        <v>2</v>
      </c>
      <c r="AH154" s="3">
        <v>3</v>
      </c>
      <c r="AI154" s="3">
        <v>3</v>
      </c>
      <c r="AJ154" s="3">
        <v>2</v>
      </c>
      <c r="AK154" s="3">
        <v>1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1">
        <f t="shared" si="26"/>
        <v>8</v>
      </c>
      <c r="AY154" s="1">
        <f t="shared" si="30"/>
        <v>4</v>
      </c>
    </row>
    <row r="155" spans="1:51" x14ac:dyDescent="0.25">
      <c r="A155" t="s">
        <v>87</v>
      </c>
      <c r="B155" t="s">
        <v>35</v>
      </c>
      <c r="C155">
        <v>2019</v>
      </c>
      <c r="D155">
        <v>6</v>
      </c>
      <c r="E155">
        <v>29</v>
      </c>
      <c r="F155">
        <v>1</v>
      </c>
      <c r="G155" t="s">
        <v>1</v>
      </c>
      <c r="H155">
        <v>25</v>
      </c>
      <c r="I155" t="s">
        <v>106</v>
      </c>
      <c r="J155" t="s">
        <v>153</v>
      </c>
      <c r="K155" t="s">
        <v>2</v>
      </c>
      <c r="L155">
        <v>4</v>
      </c>
      <c r="M155" t="s">
        <v>3</v>
      </c>
      <c r="N155" t="s">
        <v>11</v>
      </c>
      <c r="O155">
        <v>0</v>
      </c>
      <c r="P155">
        <v>1</v>
      </c>
      <c r="Q155">
        <v>0</v>
      </c>
      <c r="R155">
        <v>0</v>
      </c>
      <c r="S155">
        <v>1</v>
      </c>
      <c r="T155">
        <v>0</v>
      </c>
      <c r="U155" t="s">
        <v>7</v>
      </c>
      <c r="V155" s="1">
        <v>1</v>
      </c>
      <c r="W155" s="1">
        <v>2.76</v>
      </c>
      <c r="X155" s="7">
        <f t="shared" si="28"/>
        <v>2.7600000000000002</v>
      </c>
      <c r="Y155" s="1">
        <f t="shared" si="31"/>
        <v>2.76</v>
      </c>
      <c r="Z155" s="4">
        <v>43645</v>
      </c>
      <c r="AA155" s="5">
        <v>0.35416666666666669</v>
      </c>
      <c r="AB155" s="4">
        <v>43645</v>
      </c>
      <c r="AC155" s="5">
        <v>0.46875</v>
      </c>
      <c r="AD155" s="1">
        <f t="shared" si="29"/>
        <v>0.115</v>
      </c>
      <c r="AE155" s="3">
        <v>3</v>
      </c>
      <c r="AF155" s="3">
        <v>3</v>
      </c>
      <c r="AG155" s="3">
        <v>3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1">
        <f t="shared" si="26"/>
        <v>3</v>
      </c>
      <c r="AY155" s="1">
        <f t="shared" si="30"/>
        <v>0</v>
      </c>
    </row>
    <row r="156" spans="1:51" x14ac:dyDescent="0.25">
      <c r="A156" t="s">
        <v>87</v>
      </c>
      <c r="B156" t="s">
        <v>35</v>
      </c>
      <c r="C156">
        <v>2019</v>
      </c>
      <c r="D156">
        <v>6</v>
      </c>
      <c r="E156">
        <v>29</v>
      </c>
      <c r="F156">
        <v>1</v>
      </c>
      <c r="G156" t="s">
        <v>1</v>
      </c>
      <c r="H156">
        <v>7</v>
      </c>
      <c r="I156" t="s">
        <v>106</v>
      </c>
      <c r="J156" t="s">
        <v>153</v>
      </c>
      <c r="K156" t="s">
        <v>2</v>
      </c>
      <c r="L156">
        <v>5</v>
      </c>
      <c r="M156" t="s">
        <v>3</v>
      </c>
      <c r="N156" t="s">
        <v>11</v>
      </c>
      <c r="O156">
        <v>0</v>
      </c>
      <c r="P156">
        <v>0</v>
      </c>
      <c r="Q156">
        <v>1</v>
      </c>
      <c r="R156">
        <v>0</v>
      </c>
      <c r="S156">
        <v>1</v>
      </c>
      <c r="T156">
        <v>0</v>
      </c>
      <c r="U156" t="s">
        <v>5</v>
      </c>
      <c r="V156" s="1">
        <v>1</v>
      </c>
      <c r="W156" s="1">
        <v>1</v>
      </c>
      <c r="X156" s="7">
        <f t="shared" si="28"/>
        <v>1.008</v>
      </c>
      <c r="Y156" s="1">
        <f t="shared" si="31"/>
        <v>1</v>
      </c>
      <c r="Z156" s="4">
        <v>43645</v>
      </c>
      <c r="AA156" s="5">
        <v>0.4375</v>
      </c>
      <c r="AB156" s="4">
        <v>43645</v>
      </c>
      <c r="AC156" s="5">
        <v>0.47916666666666669</v>
      </c>
      <c r="AD156" s="1">
        <f t="shared" si="29"/>
        <v>4.2000000000000003E-2</v>
      </c>
      <c r="AE156" s="3">
        <v>1</v>
      </c>
      <c r="AF156" s="3">
        <v>0</v>
      </c>
      <c r="AG156" s="3">
        <v>0</v>
      </c>
      <c r="AH156" s="3">
        <v>0</v>
      </c>
      <c r="AI156" s="3">
        <v>1</v>
      </c>
      <c r="AJ156" s="3">
        <v>1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1">
        <f t="shared" si="26"/>
        <v>1</v>
      </c>
      <c r="AY156" s="1">
        <f t="shared" si="30"/>
        <v>0</v>
      </c>
    </row>
    <row r="157" spans="1:51" x14ac:dyDescent="0.25">
      <c r="A157" t="s">
        <v>87</v>
      </c>
      <c r="B157" t="s">
        <v>35</v>
      </c>
      <c r="C157">
        <v>2019</v>
      </c>
      <c r="D157">
        <v>6</v>
      </c>
      <c r="E157">
        <v>29</v>
      </c>
      <c r="F157">
        <v>1</v>
      </c>
      <c r="G157" t="s">
        <v>1</v>
      </c>
      <c r="H157">
        <v>7</v>
      </c>
      <c r="I157" t="s">
        <v>106</v>
      </c>
      <c r="J157" t="s">
        <v>153</v>
      </c>
      <c r="K157" t="s">
        <v>2</v>
      </c>
      <c r="L157">
        <v>6</v>
      </c>
      <c r="M157" t="s">
        <v>3</v>
      </c>
      <c r="N157" t="s">
        <v>11</v>
      </c>
      <c r="O157">
        <v>2</v>
      </c>
      <c r="P157">
        <v>1</v>
      </c>
      <c r="Q157">
        <v>1</v>
      </c>
      <c r="R157">
        <v>0</v>
      </c>
      <c r="S157">
        <v>2</v>
      </c>
      <c r="T157">
        <v>2</v>
      </c>
      <c r="U157" t="s">
        <v>5</v>
      </c>
      <c r="V157" s="1">
        <v>4</v>
      </c>
      <c r="W157" s="1">
        <v>1</v>
      </c>
      <c r="X157" s="7">
        <f t="shared" si="28"/>
        <v>1.008</v>
      </c>
      <c r="Y157" s="1">
        <f t="shared" si="31"/>
        <v>4</v>
      </c>
      <c r="Z157" s="4">
        <v>43645</v>
      </c>
      <c r="AA157" s="5">
        <v>0.4375</v>
      </c>
      <c r="AB157" s="4">
        <v>43645</v>
      </c>
      <c r="AC157" s="5">
        <v>0.47916666666666669</v>
      </c>
      <c r="AD157" s="1">
        <f t="shared" si="29"/>
        <v>4.2000000000000003E-2</v>
      </c>
      <c r="AE157" s="3">
        <v>4</v>
      </c>
      <c r="AF157" s="3">
        <v>4</v>
      </c>
      <c r="AG157" s="3">
        <v>4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1">
        <f t="shared" si="26"/>
        <v>4</v>
      </c>
      <c r="AY157" s="1">
        <f t="shared" si="30"/>
        <v>0</v>
      </c>
    </row>
    <row r="158" spans="1:51" x14ac:dyDescent="0.25">
      <c r="A158" t="s">
        <v>87</v>
      </c>
      <c r="B158" t="s">
        <v>35</v>
      </c>
      <c r="C158">
        <v>2019</v>
      </c>
      <c r="D158">
        <v>6</v>
      </c>
      <c r="E158">
        <v>29</v>
      </c>
      <c r="F158">
        <v>1</v>
      </c>
      <c r="G158" t="s">
        <v>1</v>
      </c>
      <c r="H158">
        <v>18</v>
      </c>
      <c r="I158" t="s">
        <v>106</v>
      </c>
      <c r="J158" t="s">
        <v>153</v>
      </c>
      <c r="K158" t="s">
        <v>2</v>
      </c>
      <c r="L158">
        <v>7</v>
      </c>
      <c r="M158" t="s">
        <v>3</v>
      </c>
      <c r="N158" t="s">
        <v>99</v>
      </c>
      <c r="O158">
        <v>3</v>
      </c>
      <c r="P158">
        <v>0</v>
      </c>
      <c r="Q158">
        <v>2</v>
      </c>
      <c r="R158">
        <v>0</v>
      </c>
      <c r="S158">
        <v>4</v>
      </c>
      <c r="T158">
        <v>1</v>
      </c>
      <c r="U158" t="s">
        <v>5</v>
      </c>
      <c r="V158" s="1">
        <v>5</v>
      </c>
      <c r="W158" s="1">
        <v>2</v>
      </c>
      <c r="X158" s="7">
        <f t="shared" si="28"/>
        <v>1.992</v>
      </c>
      <c r="Y158" s="1">
        <f t="shared" si="31"/>
        <v>10</v>
      </c>
      <c r="Z158" s="4">
        <v>43645</v>
      </c>
      <c r="AA158" s="5">
        <v>0.41666666666666669</v>
      </c>
      <c r="AB158" s="4">
        <v>43645</v>
      </c>
      <c r="AC158" s="5">
        <v>0.5</v>
      </c>
      <c r="AD158" s="1">
        <f t="shared" si="29"/>
        <v>8.3000000000000004E-2</v>
      </c>
      <c r="AE158" s="3">
        <v>6</v>
      </c>
      <c r="AF158" s="3">
        <v>6</v>
      </c>
      <c r="AG158" s="3">
        <v>3</v>
      </c>
      <c r="AH158" s="3">
        <v>3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1">
        <f t="shared" si="26"/>
        <v>6</v>
      </c>
      <c r="AY158" s="1">
        <f t="shared" si="30"/>
        <v>3</v>
      </c>
    </row>
    <row r="159" spans="1:51" x14ac:dyDescent="0.25">
      <c r="A159" t="s">
        <v>87</v>
      </c>
      <c r="B159" t="s">
        <v>35</v>
      </c>
      <c r="C159">
        <v>2019</v>
      </c>
      <c r="D159">
        <v>6</v>
      </c>
      <c r="E159">
        <v>29</v>
      </c>
      <c r="F159">
        <v>1</v>
      </c>
      <c r="G159" t="s">
        <v>1</v>
      </c>
      <c r="H159">
        <v>18</v>
      </c>
      <c r="I159" t="s">
        <v>106</v>
      </c>
      <c r="J159" t="s">
        <v>153</v>
      </c>
      <c r="K159" t="s">
        <v>2</v>
      </c>
      <c r="L159">
        <v>8</v>
      </c>
      <c r="M159" t="s">
        <v>3</v>
      </c>
      <c r="N159" t="s">
        <v>11</v>
      </c>
      <c r="O159">
        <v>0</v>
      </c>
      <c r="P159">
        <v>3</v>
      </c>
      <c r="Q159">
        <v>0</v>
      </c>
      <c r="R159">
        <v>0</v>
      </c>
      <c r="S159">
        <v>1</v>
      </c>
      <c r="T159">
        <v>2</v>
      </c>
      <c r="U159" t="s">
        <v>5</v>
      </c>
      <c r="V159" s="1">
        <v>3</v>
      </c>
      <c r="W159" s="1">
        <v>1</v>
      </c>
      <c r="X159" s="7">
        <f t="shared" si="28"/>
        <v>1.008</v>
      </c>
      <c r="Y159" s="1">
        <f t="shared" si="31"/>
        <v>3</v>
      </c>
      <c r="Z159" s="4">
        <v>43645</v>
      </c>
      <c r="AA159" s="5">
        <v>0.52083333333333337</v>
      </c>
      <c r="AB159" s="4">
        <v>43645</v>
      </c>
      <c r="AC159" s="5">
        <v>0.5625</v>
      </c>
      <c r="AD159" s="1">
        <f t="shared" si="29"/>
        <v>4.2000000000000003E-2</v>
      </c>
      <c r="AE159" s="3">
        <v>2</v>
      </c>
      <c r="AF159" s="3">
        <v>2</v>
      </c>
      <c r="AG159" s="3">
        <v>2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1">
        <f t="shared" si="26"/>
        <v>2</v>
      </c>
      <c r="AY159" s="1">
        <f t="shared" si="30"/>
        <v>0</v>
      </c>
    </row>
    <row r="160" spans="1:51" x14ac:dyDescent="0.25">
      <c r="A160" t="s">
        <v>87</v>
      </c>
      <c r="B160" t="s">
        <v>35</v>
      </c>
      <c r="C160">
        <v>2019</v>
      </c>
      <c r="D160">
        <v>6</v>
      </c>
      <c r="E160">
        <v>29</v>
      </c>
      <c r="F160">
        <v>1</v>
      </c>
      <c r="G160" t="s">
        <v>1</v>
      </c>
      <c r="H160">
        <v>7</v>
      </c>
      <c r="I160" t="s">
        <v>106</v>
      </c>
      <c r="J160" t="s">
        <v>153</v>
      </c>
      <c r="K160" t="s">
        <v>2</v>
      </c>
      <c r="L160">
        <v>9</v>
      </c>
      <c r="M160" t="s">
        <v>3</v>
      </c>
      <c r="N160" t="s">
        <v>11</v>
      </c>
      <c r="O160">
        <v>0</v>
      </c>
      <c r="P160">
        <v>0</v>
      </c>
      <c r="Q160">
        <v>1</v>
      </c>
      <c r="R160">
        <v>0</v>
      </c>
      <c r="S160">
        <v>1</v>
      </c>
      <c r="T160">
        <v>0</v>
      </c>
      <c r="U160" t="s">
        <v>7</v>
      </c>
      <c r="V160" s="1">
        <v>1</v>
      </c>
      <c r="W160" s="1">
        <v>2</v>
      </c>
      <c r="X160" s="7">
        <f t="shared" si="28"/>
        <v>1.992</v>
      </c>
      <c r="Y160" s="1">
        <f t="shared" si="31"/>
        <v>2</v>
      </c>
      <c r="Z160" s="4">
        <v>43645</v>
      </c>
      <c r="AA160" s="5">
        <v>0.5</v>
      </c>
      <c r="AB160" s="4">
        <v>43645</v>
      </c>
      <c r="AC160" s="5">
        <v>0.58333333333333337</v>
      </c>
      <c r="AD160" s="1">
        <f t="shared" si="29"/>
        <v>8.3000000000000004E-2</v>
      </c>
      <c r="AE160" s="3">
        <v>3</v>
      </c>
      <c r="AF160" s="3">
        <v>2</v>
      </c>
      <c r="AG160" s="3">
        <v>0</v>
      </c>
      <c r="AH160" s="3">
        <v>2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1</v>
      </c>
      <c r="AV160" s="3">
        <v>1</v>
      </c>
      <c r="AW160" s="3">
        <v>0</v>
      </c>
      <c r="AX160" s="1">
        <f t="shared" si="26"/>
        <v>3</v>
      </c>
      <c r="AY160" s="1">
        <f t="shared" si="30"/>
        <v>2</v>
      </c>
    </row>
    <row r="161" spans="1:51" x14ac:dyDescent="0.25">
      <c r="A161" t="s">
        <v>87</v>
      </c>
      <c r="B161" t="s">
        <v>35</v>
      </c>
      <c r="C161">
        <v>2019</v>
      </c>
      <c r="D161">
        <v>6</v>
      </c>
      <c r="E161">
        <v>29</v>
      </c>
      <c r="F161">
        <v>1</v>
      </c>
      <c r="G161" t="s">
        <v>1</v>
      </c>
      <c r="H161">
        <v>18</v>
      </c>
      <c r="I161" t="s">
        <v>106</v>
      </c>
      <c r="J161" t="s">
        <v>153</v>
      </c>
      <c r="K161" t="s">
        <v>2</v>
      </c>
      <c r="L161">
        <v>10</v>
      </c>
      <c r="M161" t="s">
        <v>3</v>
      </c>
      <c r="N161" t="s">
        <v>11</v>
      </c>
      <c r="O161">
        <v>0</v>
      </c>
      <c r="P161">
        <v>0</v>
      </c>
      <c r="Q161">
        <v>1</v>
      </c>
      <c r="R161">
        <v>0</v>
      </c>
      <c r="S161">
        <v>1</v>
      </c>
      <c r="T161">
        <v>0</v>
      </c>
      <c r="U161" t="s">
        <v>5</v>
      </c>
      <c r="V161" s="1">
        <v>2</v>
      </c>
      <c r="W161" s="1">
        <v>1.5</v>
      </c>
      <c r="X161" s="7">
        <f t="shared" si="28"/>
        <v>1.512</v>
      </c>
      <c r="Y161" s="1">
        <f t="shared" si="31"/>
        <v>3</v>
      </c>
      <c r="Z161" s="4">
        <v>43645</v>
      </c>
      <c r="AA161" s="5">
        <v>0.58333333333333337</v>
      </c>
      <c r="AB161" s="4">
        <v>43645</v>
      </c>
      <c r="AC161" s="5">
        <v>0.64583333333333337</v>
      </c>
      <c r="AD161" s="1">
        <f t="shared" si="29"/>
        <v>6.3E-2</v>
      </c>
      <c r="AE161" s="3">
        <v>14</v>
      </c>
      <c r="AF161" s="3">
        <v>12</v>
      </c>
      <c r="AG161" s="3">
        <v>12</v>
      </c>
      <c r="AH161" s="3">
        <v>0</v>
      </c>
      <c r="AI161" s="3">
        <v>0</v>
      </c>
      <c r="AJ161" s="3">
        <v>0</v>
      </c>
      <c r="AK161" s="3">
        <v>0</v>
      </c>
      <c r="AL161" s="3">
        <v>1</v>
      </c>
      <c r="AM161" s="3">
        <v>1</v>
      </c>
      <c r="AN161" s="3">
        <v>0</v>
      </c>
      <c r="AO161" s="3">
        <v>1</v>
      </c>
      <c r="AP161" s="3">
        <v>1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1">
        <f t="shared" si="26"/>
        <v>14</v>
      </c>
      <c r="AY161" s="1">
        <f t="shared" si="30"/>
        <v>0</v>
      </c>
    </row>
    <row r="162" spans="1:51" x14ac:dyDescent="0.25">
      <c r="A162" t="s">
        <v>87</v>
      </c>
      <c r="B162" t="s">
        <v>35</v>
      </c>
      <c r="C162">
        <v>2019</v>
      </c>
      <c r="D162">
        <v>6</v>
      </c>
      <c r="E162">
        <v>29</v>
      </c>
      <c r="F162">
        <v>1</v>
      </c>
      <c r="G162" t="s">
        <v>1</v>
      </c>
      <c r="H162">
        <v>7</v>
      </c>
      <c r="I162" t="s">
        <v>106</v>
      </c>
      <c r="J162" t="s">
        <v>153</v>
      </c>
      <c r="K162" t="s">
        <v>2</v>
      </c>
      <c r="L162">
        <v>11</v>
      </c>
      <c r="M162" t="s">
        <v>3</v>
      </c>
      <c r="N162" t="s">
        <v>11</v>
      </c>
      <c r="O162">
        <v>0</v>
      </c>
      <c r="P162">
        <v>0</v>
      </c>
      <c r="Q162">
        <v>1</v>
      </c>
      <c r="R162">
        <v>0</v>
      </c>
      <c r="S162">
        <v>1</v>
      </c>
      <c r="T162">
        <v>0</v>
      </c>
      <c r="U162" t="s">
        <v>7</v>
      </c>
      <c r="V162" s="1">
        <v>1</v>
      </c>
      <c r="W162" s="1">
        <v>1</v>
      </c>
      <c r="X162" s="7">
        <f t="shared" ref="X162:X168" si="32">AD162*24</f>
        <v>1.008</v>
      </c>
      <c r="Y162" s="1">
        <f t="shared" si="31"/>
        <v>1</v>
      </c>
      <c r="Z162" s="4">
        <v>43645</v>
      </c>
      <c r="AA162" s="5">
        <v>0.625</v>
      </c>
      <c r="AB162" s="4">
        <v>43645</v>
      </c>
      <c r="AC162" s="5">
        <v>0.66666666666666663</v>
      </c>
      <c r="AD162" s="1">
        <f t="shared" ref="AD162:AD168" si="33">ROUND((AB162+AC162-Z162-AA162),3)</f>
        <v>4.2000000000000003E-2</v>
      </c>
      <c r="AE162" s="3">
        <v>1</v>
      </c>
      <c r="AF162" s="3">
        <v>1</v>
      </c>
      <c r="AG162" s="3">
        <v>1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1">
        <f t="shared" si="26"/>
        <v>1</v>
      </c>
      <c r="AY162" s="1">
        <f t="shared" si="30"/>
        <v>0</v>
      </c>
    </row>
    <row r="163" spans="1:51" x14ac:dyDescent="0.25">
      <c r="A163" t="s">
        <v>87</v>
      </c>
      <c r="B163" t="s">
        <v>35</v>
      </c>
      <c r="C163">
        <v>2019</v>
      </c>
      <c r="D163">
        <v>6</v>
      </c>
      <c r="E163">
        <v>29</v>
      </c>
      <c r="F163">
        <v>1</v>
      </c>
      <c r="G163" t="s">
        <v>1</v>
      </c>
      <c r="H163">
        <v>7</v>
      </c>
      <c r="I163" t="s">
        <v>106</v>
      </c>
      <c r="J163" t="s">
        <v>153</v>
      </c>
      <c r="K163" t="s">
        <v>2</v>
      </c>
      <c r="L163">
        <v>12</v>
      </c>
      <c r="M163" t="s">
        <v>3</v>
      </c>
      <c r="N163" t="s">
        <v>4</v>
      </c>
      <c r="O163">
        <v>0</v>
      </c>
      <c r="P163">
        <v>0</v>
      </c>
      <c r="Q163">
        <v>0</v>
      </c>
      <c r="R163">
        <v>2</v>
      </c>
      <c r="S163">
        <v>1</v>
      </c>
      <c r="T163">
        <v>1</v>
      </c>
      <c r="U163" t="s">
        <v>5</v>
      </c>
      <c r="V163" s="1">
        <v>2</v>
      </c>
      <c r="W163" s="1">
        <v>2.5</v>
      </c>
      <c r="X163" s="7">
        <f t="shared" si="32"/>
        <v>2.496</v>
      </c>
      <c r="Y163" s="1">
        <f t="shared" si="31"/>
        <v>5</v>
      </c>
      <c r="Z163" s="4">
        <v>43645</v>
      </c>
      <c r="AA163" s="5">
        <v>0.60416666666666663</v>
      </c>
      <c r="AB163" s="4">
        <v>43645</v>
      </c>
      <c r="AC163" s="5">
        <v>0.70833333333333337</v>
      </c>
      <c r="AD163" s="1">
        <f t="shared" si="33"/>
        <v>0.104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1">
        <f t="shared" si="26"/>
        <v>0</v>
      </c>
      <c r="AY163" s="1">
        <f t="shared" si="30"/>
        <v>0</v>
      </c>
    </row>
    <row r="164" spans="1:51" x14ac:dyDescent="0.25">
      <c r="A164" t="s">
        <v>87</v>
      </c>
      <c r="B164" t="s">
        <v>35</v>
      </c>
      <c r="C164">
        <v>2019</v>
      </c>
      <c r="D164">
        <v>6</v>
      </c>
      <c r="E164">
        <v>29</v>
      </c>
      <c r="F164">
        <v>1</v>
      </c>
      <c r="G164" t="s">
        <v>1</v>
      </c>
      <c r="H164">
        <v>25</v>
      </c>
      <c r="I164" t="s">
        <v>106</v>
      </c>
      <c r="J164" t="s">
        <v>153</v>
      </c>
      <c r="K164" t="s">
        <v>2</v>
      </c>
      <c r="L164">
        <v>13</v>
      </c>
      <c r="M164" t="s">
        <v>10</v>
      </c>
      <c r="N164" t="s">
        <v>11</v>
      </c>
      <c r="O164">
        <v>0</v>
      </c>
      <c r="P164">
        <v>3</v>
      </c>
      <c r="Q164">
        <v>2</v>
      </c>
      <c r="R164">
        <v>0</v>
      </c>
      <c r="S164">
        <v>5</v>
      </c>
      <c r="T164">
        <v>0</v>
      </c>
      <c r="U164" t="s">
        <v>5</v>
      </c>
      <c r="V164" s="1">
        <v>5</v>
      </c>
      <c r="W164" s="1">
        <v>4.25</v>
      </c>
      <c r="X164" s="7">
        <f t="shared" si="32"/>
        <v>4.2479999999999993</v>
      </c>
      <c r="Y164" s="1">
        <f t="shared" si="31"/>
        <v>21.25</v>
      </c>
      <c r="Z164" s="4">
        <v>43645</v>
      </c>
      <c r="AA164" s="5">
        <v>0.60416666666666663</v>
      </c>
      <c r="AB164" s="4">
        <v>43645</v>
      </c>
      <c r="AC164" s="5">
        <v>0.78125</v>
      </c>
      <c r="AD164" s="1">
        <f t="shared" si="33"/>
        <v>0.17699999999999999</v>
      </c>
      <c r="AE164" s="3">
        <v>2</v>
      </c>
      <c r="AF164" s="3">
        <v>2</v>
      </c>
      <c r="AG164" s="3">
        <v>2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1">
        <f t="shared" si="26"/>
        <v>2</v>
      </c>
      <c r="AY164" s="1">
        <f t="shared" si="30"/>
        <v>0</v>
      </c>
    </row>
    <row r="165" spans="1:51" x14ac:dyDescent="0.25">
      <c r="A165" t="s">
        <v>87</v>
      </c>
      <c r="B165" t="s">
        <v>35</v>
      </c>
      <c r="C165">
        <v>2019</v>
      </c>
      <c r="D165">
        <v>6</v>
      </c>
      <c r="E165">
        <v>29</v>
      </c>
      <c r="F165">
        <v>1</v>
      </c>
      <c r="G165" t="s">
        <v>1</v>
      </c>
      <c r="H165">
        <v>18</v>
      </c>
      <c r="I165" t="s">
        <v>106</v>
      </c>
      <c r="J165" t="s">
        <v>153</v>
      </c>
      <c r="K165" t="s">
        <v>2</v>
      </c>
      <c r="L165">
        <v>14</v>
      </c>
      <c r="M165" t="s">
        <v>10</v>
      </c>
      <c r="N165" t="s">
        <v>11</v>
      </c>
      <c r="O165">
        <v>2</v>
      </c>
      <c r="P165">
        <v>0</v>
      </c>
      <c r="Q165">
        <v>2</v>
      </c>
      <c r="R165">
        <v>0</v>
      </c>
      <c r="S165">
        <v>2</v>
      </c>
      <c r="T165">
        <v>2</v>
      </c>
      <c r="U165" t="s">
        <v>5</v>
      </c>
      <c r="V165" s="1">
        <v>4</v>
      </c>
      <c r="W165" s="1">
        <v>1.5</v>
      </c>
      <c r="X165" s="7">
        <f t="shared" si="32"/>
        <v>1.488</v>
      </c>
      <c r="Y165" s="1">
        <f t="shared" si="31"/>
        <v>6</v>
      </c>
      <c r="Z165" s="4">
        <v>43645</v>
      </c>
      <c r="AA165" s="5">
        <v>0.72916666666666663</v>
      </c>
      <c r="AB165" s="4">
        <v>43645</v>
      </c>
      <c r="AC165" s="5">
        <v>0.79166666666666663</v>
      </c>
      <c r="AD165" s="1">
        <f t="shared" si="33"/>
        <v>6.2E-2</v>
      </c>
      <c r="AE165" s="3">
        <v>2</v>
      </c>
      <c r="AF165" s="3">
        <v>2</v>
      </c>
      <c r="AG165" s="3">
        <v>2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1">
        <f t="shared" si="26"/>
        <v>2</v>
      </c>
      <c r="AY165" s="1">
        <f t="shared" si="30"/>
        <v>0</v>
      </c>
    </row>
    <row r="166" spans="1:51" x14ac:dyDescent="0.25">
      <c r="A166" t="s">
        <v>87</v>
      </c>
      <c r="B166" t="s">
        <v>35</v>
      </c>
      <c r="C166">
        <v>2019</v>
      </c>
      <c r="D166">
        <v>6</v>
      </c>
      <c r="E166">
        <v>29</v>
      </c>
      <c r="F166">
        <v>1</v>
      </c>
      <c r="G166" t="s">
        <v>1</v>
      </c>
      <c r="H166">
        <v>18</v>
      </c>
      <c r="I166" t="s">
        <v>106</v>
      </c>
      <c r="J166" t="s">
        <v>153</v>
      </c>
      <c r="K166" t="s">
        <v>2</v>
      </c>
      <c r="L166">
        <v>15</v>
      </c>
      <c r="M166" t="s">
        <v>3</v>
      </c>
      <c r="N166" t="s">
        <v>11</v>
      </c>
      <c r="O166">
        <v>0</v>
      </c>
      <c r="P166">
        <v>2</v>
      </c>
      <c r="Q166">
        <v>0</v>
      </c>
      <c r="R166">
        <v>0</v>
      </c>
      <c r="S166">
        <v>1</v>
      </c>
      <c r="T166">
        <v>1</v>
      </c>
      <c r="U166" t="s">
        <v>5</v>
      </c>
      <c r="V166" s="1">
        <v>2</v>
      </c>
      <c r="W166" s="1">
        <v>3</v>
      </c>
      <c r="X166" s="7">
        <f t="shared" si="32"/>
        <v>3</v>
      </c>
      <c r="Y166" s="1">
        <f t="shared" si="31"/>
        <v>6</v>
      </c>
      <c r="Z166" s="4">
        <v>43645</v>
      </c>
      <c r="AA166" s="5">
        <v>0.6875</v>
      </c>
      <c r="AB166" s="4">
        <v>43645</v>
      </c>
      <c r="AC166" s="5">
        <v>0.8125</v>
      </c>
      <c r="AD166" s="1">
        <f t="shared" si="33"/>
        <v>0.125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1">
        <f t="shared" si="26"/>
        <v>0</v>
      </c>
      <c r="AY166" s="1">
        <f t="shared" si="30"/>
        <v>0</v>
      </c>
    </row>
    <row r="167" spans="1:51" x14ac:dyDescent="0.25">
      <c r="A167" t="s">
        <v>87</v>
      </c>
      <c r="B167" t="s">
        <v>35</v>
      </c>
      <c r="C167">
        <v>2019</v>
      </c>
      <c r="D167">
        <v>6</v>
      </c>
      <c r="E167">
        <v>29</v>
      </c>
      <c r="F167">
        <v>1</v>
      </c>
      <c r="G167" t="s">
        <v>1</v>
      </c>
      <c r="H167">
        <v>7</v>
      </c>
      <c r="I167" t="s">
        <v>106</v>
      </c>
      <c r="J167" t="s">
        <v>153</v>
      </c>
      <c r="K167" t="s">
        <v>2</v>
      </c>
      <c r="L167">
        <v>16</v>
      </c>
      <c r="M167" t="s">
        <v>14</v>
      </c>
      <c r="N167" t="s">
        <v>11</v>
      </c>
      <c r="O167">
        <v>0</v>
      </c>
      <c r="P167">
        <v>0</v>
      </c>
      <c r="Q167">
        <v>2</v>
      </c>
      <c r="R167">
        <v>0</v>
      </c>
      <c r="S167">
        <v>2</v>
      </c>
      <c r="T167">
        <v>0</v>
      </c>
      <c r="U167" t="s">
        <v>5</v>
      </c>
      <c r="V167" s="1">
        <v>2</v>
      </c>
      <c r="W167" s="1">
        <v>0.3</v>
      </c>
      <c r="X167" s="7">
        <f t="shared" si="32"/>
        <v>0.33600000000000002</v>
      </c>
      <c r="Y167" s="1">
        <f t="shared" si="31"/>
        <v>0.6</v>
      </c>
      <c r="Z167" s="4">
        <v>43645</v>
      </c>
      <c r="AA167" s="5">
        <v>0.79166666666666663</v>
      </c>
      <c r="AB167" s="4">
        <v>43645</v>
      </c>
      <c r="AC167" s="5">
        <v>0.80555555555555547</v>
      </c>
      <c r="AD167" s="1">
        <f t="shared" si="33"/>
        <v>1.4E-2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1">
        <f t="shared" si="26"/>
        <v>0</v>
      </c>
      <c r="AY167" s="1">
        <f t="shared" si="30"/>
        <v>0</v>
      </c>
    </row>
    <row r="168" spans="1:51" x14ac:dyDescent="0.25">
      <c r="A168" t="s">
        <v>87</v>
      </c>
      <c r="B168" t="s">
        <v>35</v>
      </c>
      <c r="C168">
        <v>2019</v>
      </c>
      <c r="D168">
        <v>6</v>
      </c>
      <c r="E168">
        <v>29</v>
      </c>
      <c r="F168">
        <v>1</v>
      </c>
      <c r="G168" t="s">
        <v>1</v>
      </c>
      <c r="H168">
        <v>25</v>
      </c>
      <c r="I168" t="s">
        <v>106</v>
      </c>
      <c r="J168" t="s">
        <v>153</v>
      </c>
      <c r="K168" t="s">
        <v>2</v>
      </c>
      <c r="L168">
        <v>17</v>
      </c>
      <c r="M168" t="s">
        <v>3</v>
      </c>
      <c r="N168" t="s">
        <v>11</v>
      </c>
      <c r="O168">
        <v>0</v>
      </c>
      <c r="P168">
        <v>3</v>
      </c>
      <c r="Q168">
        <v>0</v>
      </c>
      <c r="R168">
        <v>0</v>
      </c>
      <c r="S168">
        <v>2</v>
      </c>
      <c r="T168">
        <v>1</v>
      </c>
      <c r="U168" t="s">
        <v>7</v>
      </c>
      <c r="V168" s="1">
        <v>3</v>
      </c>
      <c r="W168" s="1">
        <v>0.17</v>
      </c>
      <c r="X168" s="7">
        <f t="shared" si="32"/>
        <v>0.16800000000000001</v>
      </c>
      <c r="Y168" s="1">
        <f t="shared" si="31"/>
        <v>0.51</v>
      </c>
      <c r="Z168" s="4">
        <v>43645</v>
      </c>
      <c r="AA168" s="5">
        <v>0.84027777777777779</v>
      </c>
      <c r="AB168" s="4">
        <v>43645</v>
      </c>
      <c r="AC168" s="5">
        <v>0.84722222222222221</v>
      </c>
      <c r="AD168" s="1">
        <f t="shared" si="33"/>
        <v>7.0000000000000001E-3</v>
      </c>
      <c r="AE168" s="3">
        <v>1</v>
      </c>
      <c r="AF168" s="3">
        <v>1</v>
      </c>
      <c r="AG168" s="3">
        <v>1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1">
        <f t="shared" si="26"/>
        <v>1</v>
      </c>
      <c r="AY168" s="1">
        <f t="shared" si="30"/>
        <v>0</v>
      </c>
    </row>
  </sheetData>
  <sortState xmlns:xlrd2="http://schemas.microsoft.com/office/spreadsheetml/2017/richdata2" ref="A2:BF168">
    <sortCondition ref="C2:C168"/>
    <sortCondition ref="D2:D168"/>
    <sortCondition ref="E2:E168"/>
    <sortCondition ref="L2:L168"/>
  </sortState>
  <pageMargins left="0.7" right="0.7" top="0.75" bottom="0.75" header="0.3" footer="0.3"/>
  <pageSetup orientation="portrait" horizontalDpi="2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fishtemp</dc:creator>
  <cp:lastModifiedBy>Taylor Stewart</cp:lastModifiedBy>
  <dcterms:created xsi:type="dcterms:W3CDTF">2017-07-11T21:34:41Z</dcterms:created>
  <dcterms:modified xsi:type="dcterms:W3CDTF">2024-04-04T15:53:22Z</dcterms:modified>
</cp:coreProperties>
</file>