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ly\Desktop\excel-challenge\"/>
    </mc:Choice>
  </mc:AlternateContent>
  <xr:revisionPtr revIDLastSave="0" documentId="13_ncr:1_{5294840D-DC39-47D2-9C95-287B71EB286D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.Data" sheetId="1" r:id="rId1"/>
    <sheet name="By Category" sheetId="2" r:id="rId2"/>
    <sheet name="By Subcatagorey" sheetId="3" r:id="rId3"/>
    <sheet name="By Date" sheetId="6" r:id="rId4"/>
    <sheet name="Sheet2" sheetId="5" r:id="rId5"/>
  </sheets>
  <definedNames>
    <definedName name="_xlnm._FilterDatabase" localSheetId="0" hidden="1">'.Data'!$A$1:$T$4115</definedName>
    <definedName name="goal">'.Data'!$D$1:$D$4115</definedName>
    <definedName name="start_date">'.Data'!$S$1:$S$4115</definedName>
    <definedName name="state">'.Data'!$F$1:$F$4115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H3" i="5"/>
  <c r="H4" i="5"/>
  <c r="H5" i="5"/>
  <c r="H6" i="5"/>
  <c r="H7" i="5"/>
  <c r="H8" i="5"/>
  <c r="H9" i="5"/>
  <c r="H10" i="5"/>
  <c r="H11" i="5"/>
  <c r="H12" i="5"/>
  <c r="G3" i="5"/>
  <c r="G4" i="5"/>
  <c r="G5" i="5"/>
  <c r="G6" i="5"/>
  <c r="G7" i="5"/>
  <c r="G8" i="5"/>
  <c r="G9" i="5"/>
  <c r="G10" i="5"/>
  <c r="G11" i="5"/>
  <c r="G12" i="5"/>
  <c r="F3" i="5"/>
  <c r="F4" i="5"/>
  <c r="F5" i="5"/>
  <c r="F6" i="5"/>
  <c r="F7" i="5"/>
  <c r="F8" i="5"/>
  <c r="F9" i="5"/>
  <c r="F10" i="5"/>
  <c r="F11" i="5"/>
  <c r="F12" i="5"/>
  <c r="E3" i="5"/>
  <c r="E4" i="5"/>
  <c r="E5" i="5"/>
  <c r="E6" i="5"/>
  <c r="E7" i="5"/>
  <c r="E8" i="5"/>
  <c r="E9" i="5"/>
  <c r="E10" i="5"/>
  <c r="E11" i="5"/>
  <c r="E12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3" i="5"/>
  <c r="B12" i="5"/>
  <c r="B11" i="5"/>
  <c r="B10" i="5"/>
  <c r="B9" i="5"/>
  <c r="B8" i="5"/>
  <c r="B7" i="5"/>
  <c r="B6" i="5"/>
  <c r="B5" i="5"/>
  <c r="B4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F13" i="5" s="1"/>
  <c r="E2" i="5"/>
  <c r="F2" i="5" s="1"/>
  <c r="H13" i="5" l="1"/>
  <c r="G13" i="5"/>
  <c r="G2" i="5"/>
  <c r="H2" i="5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<sst xmlns="http://schemas.openxmlformats.org/spreadsheetml/2006/main" count="33048" uniqueCount="8401">
  <si>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</si>
  <si>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</si>
  <si>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</si>
  <si>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</si>
  <si>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</si>
  <si>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</si>
  <si>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</si>
  <si>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</si>
  <si>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</si>
  <si>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</si>
  <si>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</si>
  <si>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</si>
  <si>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</si>
  <si>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</si>
  <si>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</si>
  <si>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</si>
  <si>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</si>
  <si>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</si>
  <si>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</si>
  <si>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</si>
  <si>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</si>
  <si>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</si>
  <si>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</si>
  <si>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</si>
  <si>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</si>
  <si>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</si>
  <si>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</si>
  <si>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</si>
  <si>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</si>
  <si>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</si>
  <si>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</si>
  <si>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</si>
  <si>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</si>
  <si>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</si>
  <si>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</si>
  <si>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</si>
  <si>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</si>
  <si>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</si>
  <si>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</si>
  <si>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</si>
  <si>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</si>
  <si>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</si>
  <si>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</si>
  <si>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</si>
  <si>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</si>
  <si>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</si>
  <si>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</si>
  <si>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</si>
  <si>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</si>
  <si>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</si>
  <si>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</si>
  <si>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</si>
  <si>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</si>
  <si>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</si>
  <si>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</si>
  <si>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</si>
  <si>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</si>
  <si>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</si>
  <si>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</si>
  <si>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</si>
  <si>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</si>
  <si>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</si>
  <si>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</si>
  <si>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</si>
  <si>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</si>
  <si>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</si>
  <si>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</si>
  <si>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</si>
  <si>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</si>
  <si>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</si>
  <si>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</si>
  <si>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</si>
  <si>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</si>
  <si>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</si>
  <si>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</si>
  <si>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</si>
  <si>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</si>
  <si>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</si>
  <si>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</si>
  <si>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</si>
  <si>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</si>
  <si>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</si>
  <si>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</si>
  <si>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</si>
  <si>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</si>
  <si>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</si>
  <si>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</si>
  <si>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</si>
  <si>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</si>
  <si>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</si>
  <si>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</si>
  <si>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</si>
  <si>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</si>
  <si>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</si>
  <si>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</si>
  <si>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</si>
  <si>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</si>
  <si>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</si>
  <si>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</si>
  <si>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</si>
  <si>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</si>
  <si>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</si>
  <si>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</si>
  <si>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</si>
  <si>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</si>
  <si>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</si>
  <si>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</si>
  <si>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</si>
  <si>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</si>
  <si>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</si>
  <si>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</si>
  <si>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</si>
  <si>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</si>
  <si>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</si>
  <si>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</si>
  <si>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</si>
  <si>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</si>
  <si>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</si>
  <si>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</si>
  <si>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</si>
  <si>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</si>
  <si>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</si>
  <si>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</si>
  <si>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</si>
  <si>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</si>
  <si>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</si>
  <si>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</si>
  <si>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</si>
  <si>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</si>
  <si>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</si>
  <si>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</si>
  <si>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</si>
  <si>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</si>
  <si>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</si>
  <si>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</si>
  <si>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</si>
  <si>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</si>
  <si>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</si>
  <si>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</si>
  <si>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</si>
  <si>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</si>
  <si>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</si>
  <si>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</si>
  <si>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</si>
  <si>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</si>
  <si>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</si>
  <si>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</si>
  <si>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</si>
  <si>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</si>
  <si>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</si>
  <si>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</si>
  <si>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</si>
  <si>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</si>
  <si>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</si>
  <si>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</si>
  <si>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</si>
  <si>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</si>
  <si>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</si>
  <si>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</si>
  <si>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</si>
  <si>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</si>
  <si>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</si>
  <si>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</si>
  <si>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</si>
  <si>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</si>
  <si>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</si>
  <si>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</si>
  <si>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</si>
  <si>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</si>
  <si>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</si>
  <si>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</si>
  <si>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</si>
  <si>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</si>
  <si>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</si>
  <si>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</si>
  <si>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</si>
  <si>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</si>
  <si>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</si>
  <si>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</si>
  <si>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</si>
  <si>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</si>
  <si>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</si>
  <si>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</si>
  <si>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</si>
  <si>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</si>
  <si>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</si>
  <si>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</si>
  <si>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</si>
  <si>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</si>
  <si>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</si>
  <si>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</si>
  <si>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</si>
  <si>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</si>
  <si>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</si>
  <si>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</si>
  <si>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</si>
  <si>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</si>
  <si>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</si>
  <si>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</si>
  <si>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</si>
  <si>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</si>
  <si>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</si>
  <si>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</si>
  <si>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</si>
  <si>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</si>
  <si>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</si>
  <si>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</si>
  <si>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</si>
  <si>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</si>
  <si>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</si>
  <si>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</si>
  <si>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</si>
  <si>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</si>
  <si>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</si>
  <si>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</si>
  <si>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</si>
  <si>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</si>
  <si>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</si>
  <si>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</si>
  <si>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</si>
  <si>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</si>
  <si>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</si>
  <si>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</si>
  <si>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</si>
  <si>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</si>
  <si>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</si>
  <si>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</si>
  <si>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</si>
  <si>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</si>
  <si>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</si>
  <si>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</si>
  <si>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</si>
  <si>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</si>
  <si>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</si>
  <si>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</si>
  <si>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</si>
  <si>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</si>
  <si>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</si>
  <si>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</si>
  <si>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</si>
  <si>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</si>
  <si>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</si>
  <si>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</si>
  <si>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</si>
  <si>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</si>
  <si>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</si>
  <si>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</si>
  <si>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</si>
  <si>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</si>
  <si>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</si>
  <si>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</si>
  <si>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</si>
  <si>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</si>
  <si>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</si>
  <si>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</si>
  <si>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</si>
  <si>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</si>
  <si>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</si>
  <si>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</si>
  <si>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</si>
  <si>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</si>
  <si>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</si>
  <si>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</si>
  <si>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</si>
  <si>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</si>
  <si>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</si>
  <si>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</si>
  <si>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</si>
  <si>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</si>
  <si>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</si>
  <si>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</si>
  <si>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</si>
  <si>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</si>
  <si>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</si>
  <si>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</si>
  <si>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</si>
  <si>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</si>
  <si>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</si>
  <si>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</si>
  <si>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</si>
  <si>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</si>
  <si>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</si>
  <si>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</si>
  <si>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</si>
  <si>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</si>
  <si>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</si>
  <si>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</si>
  <si>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</si>
  <si>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</si>
  <si>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</si>
  <si>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</si>
  <si>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</si>
  <si>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</si>
  <si>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</si>
  <si>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</si>
  <si>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</si>
  <si>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</si>
  <si>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</si>
  <si>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</si>
  <si>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</si>
  <si>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</si>
  <si>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</si>
  <si>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</si>
  <si>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</si>
  <si>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</si>
  <si>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</si>
  <si>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</si>
  <si>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</si>
  <si>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</si>
  <si>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</si>
  <si>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</si>
  <si>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</si>
  <si>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</si>
  <si>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</si>
  <si>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</si>
  <si>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</si>
  <si>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</si>
  <si>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</si>
  <si>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</si>
  <si>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</si>
  <si>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</si>
  <si>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</si>
  <si>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</si>
  <si>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</si>
  <si>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</si>
  <si>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</si>
  <si>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</si>
  <si>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</si>
  <si>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</si>
  <si>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</si>
  <si>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</si>
  <si>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</si>
  <si>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</si>
  <si>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</si>
  <si>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</si>
  <si>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</si>
  <si>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</si>
  <si>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</si>
  <si>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</si>
  <si>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</si>
  <si>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</si>
  <si>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</si>
  <si>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</si>
  <si>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</si>
  <si>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</si>
  <si>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</si>
  <si>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</si>
  <si>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</si>
  <si>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</si>
  <si>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</si>
  <si>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</si>
  <si>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</si>
  <si>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</si>
  <si>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</si>
  <si>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</si>
  <si>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</si>
  <si>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</si>
  <si>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</si>
  <si>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</si>
  <si>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</si>
  <si>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</si>
  <si>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</si>
  <si>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</si>
  <si>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</si>
  <si>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</si>
  <si>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</si>
  <si>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</si>
  <si>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</si>
  <si>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</si>
  <si>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</si>
  <si>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</si>
  <si>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</si>
  <si>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</si>
  <si>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</si>
  <si>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</si>
  <si>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</si>
  <si>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</si>
  <si>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</si>
  <si>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</si>
  <si>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</si>
  <si>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</si>
  <si>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</si>
  <si>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</si>
  <si>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</si>
  <si>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</si>
  <si>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</si>
  <si>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</si>
  <si>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</si>
  <si>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</si>
  <si>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</si>
  <si>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</si>
  <si>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</si>
  <si>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</si>
  <si>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</si>
  <si>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</si>
  <si>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</si>
  <si>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</si>
  <si>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</si>
  <si>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</si>
  <si>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</si>
  <si>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</si>
  <si>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</si>
  <si>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</si>
  <si>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</si>
  <si>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</si>
  <si>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</si>
  <si>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</si>
  <si>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</si>
  <si>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</si>
  <si>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</si>
  <si>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</si>
  <si>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</si>
  <si>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</si>
  <si>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</si>
  <si>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</si>
  <si>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</si>
  <si>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</si>
  <si>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</si>
  <si>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</si>
  <si>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</si>
  <si>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</si>
  <si>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</si>
  <si>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</si>
  <si>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</si>
  <si>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</si>
  <si>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</si>
  <si>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</si>
  <si>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</si>
  <si>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</si>
  <si>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</si>
  <si>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</si>
  <si>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</si>
  <si>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</si>
  <si>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</si>
  <si>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</si>
  <si>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</si>
  <si>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</si>
  <si>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</si>
  <si>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</si>
  <si>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</si>
  <si>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</si>
  <si>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</si>
  <si>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</si>
  <si>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</si>
  <si>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</si>
  <si>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</si>
  <si>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</si>
  <si>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</si>
  <si>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</si>
  <si>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</si>
  <si>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</si>
  <si>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</si>
  <si>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</si>
  <si>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</si>
  <si>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</si>
  <si>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</si>
  <si>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</si>
  <si>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</si>
  <si>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</si>
  <si>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</si>
  <si>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</si>
  <si>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</si>
  <si>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</si>
  <si>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</si>
  <si>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</si>
  <si>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</si>
  <si>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</si>
  <si>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</si>
  <si>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</si>
  <si>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</si>
  <si>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</si>
  <si>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</si>
  <si>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</si>
  <si>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</si>
  <si>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</si>
  <si>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</si>
  <si>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</si>
  <si>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</si>
  <si>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</si>
  <si>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</si>
  <si>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</si>
  <si>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</si>
  <si>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</si>
  <si>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</si>
  <si>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</si>
  <si>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</si>
  <si>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</si>
  <si>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</si>
  <si>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</si>
  <si>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</si>
  <si>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</si>
  <si>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</si>
  <si>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</si>
  <si>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</si>
  <si>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</si>
  <si>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</si>
  <si>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</si>
  <si>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</si>
  <si>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</si>
  <si>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</si>
  <si>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</si>
  <si>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</si>
  <si>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</si>
  <si>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</si>
  <si>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</si>
  <si>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</si>
  <si>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</si>
  <si>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</si>
  <si>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</si>
  <si>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</si>
  <si>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</si>
  <si>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</si>
  <si>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</si>
  <si>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</si>
  <si>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</si>
  <si>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</si>
  <si>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</si>
  <si>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</si>
  <si>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</si>
  <si>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</si>
  <si>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</si>
  <si>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</si>
  <si>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</si>
  <si>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</si>
  <si>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</si>
  <si>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</si>
  <si>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</si>
  <si>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</si>
  <si>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</si>
  <si>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</si>
  <si>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</si>
  <si>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</si>
  <si>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</si>
  <si>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</si>
  <si>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</si>
  <si>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</si>
  <si>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</si>
  <si>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</si>
  <si>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</si>
  <si>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</si>
  <si>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</si>
  <si>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</si>
  <si>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</si>
  <si>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</si>
  <si>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</si>
  <si>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</si>
  <si>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</si>
  <si>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</si>
  <si>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</si>
  <si>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</si>
  <si>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</si>
  <si>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</si>
  <si>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</si>
  <si>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</si>
  <si>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</si>
  <si>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</si>
  <si>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</si>
  <si>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</si>
  <si>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</si>
  <si>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</si>
  <si>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</si>
  <si>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</si>
  <si>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</si>
  <si>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</si>
  <si>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</si>
  <si>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</si>
  <si>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</si>
  <si>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</si>
  <si>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</si>
  <si>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</si>
  <si>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</si>
  <si>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</si>
  <si>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</si>
  <si>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</si>
  <si>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</si>
  <si>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</si>
  <si>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</si>
  <si>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</si>
  <si>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</si>
  <si>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</si>
  <si>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</si>
  <si>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</si>
  <si>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</si>
  <si>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</si>
  <si>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</si>
  <si>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</si>
  <si>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</si>
  <si>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</si>
  <si>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</si>
  <si>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</si>
  <si>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</si>
  <si>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</si>
  <si>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</si>
  <si>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</si>
  <si>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</si>
  <si>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</si>
  <si>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</si>
  <si>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</si>
  <si>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</si>
  <si>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</si>
  <si>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</si>
  <si>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</si>
  <si>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</si>
  <si>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</si>
  <si>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</si>
  <si>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</si>
  <si>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</si>
  <si>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</si>
  <si>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</si>
  <si>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</si>
  <si>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</si>
  <si>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</si>
  <si>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</si>
  <si>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</si>
  <si>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</si>
  <si>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</si>
  <si>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</si>
  <si>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</si>
  <si>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</si>
  <si>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</si>
  <si>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</si>
  <si>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</si>
  <si>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</si>
  <si>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</si>
  <si>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</si>
  <si>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</si>
  <si>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</si>
  <si>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</si>
  <si>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</si>
  <si>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</si>
  <si>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</si>
  <si>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</si>
  <si>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</si>
  <si>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</si>
  <si>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</si>
  <si>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</si>
  <si>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</si>
  <si>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</si>
  <si>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</si>
  <si>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</si>
  <si>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</si>
  <si>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</si>
  <si>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</si>
  <si>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</si>
  <si>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</si>
  <si>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</si>
  <si>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</si>
  <si>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</si>
  <si>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</si>
  <si>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</si>
  <si>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</si>
  <si>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</si>
  <si>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</si>
  <si>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</si>
  <si>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</si>
  <si>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</si>
  <si>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</si>
  <si>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</si>
  <si>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</si>
  <si>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</si>
  <si>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</si>
  <si>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</si>
  <si>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</si>
  <si>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</si>
  <si>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</si>
  <si>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</si>
  <si>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</si>
  <si>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</si>
  <si>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</si>
  <si>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</si>
  <si>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</si>
  <si>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</si>
  <si>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</si>
  <si>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</si>
  <si>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</si>
  <si>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</si>
  <si>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</si>
  <si>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</si>
  <si>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</si>
  <si>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</si>
  <si>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</si>
  <si>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</si>
  <si>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</si>
  <si>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</si>
  <si>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</si>
  <si>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</si>
  <si>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</si>
  <si>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</si>
  <si>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</si>
  <si>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</si>
  <si>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</si>
  <si>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</si>
  <si>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</si>
  <si>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</si>
  <si>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</si>
  <si>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</si>
  <si>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</si>
  <si>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</si>
  <si>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</si>
  <si>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</si>
  <si>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</si>
  <si>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</si>
  <si>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</si>
  <si>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</si>
  <si>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</si>
  <si>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</si>
  <si>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</si>
  <si>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</si>
  <si>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</si>
  <si>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</si>
  <si>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</si>
  <si>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</si>
  <si>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</si>
  <si>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</si>
  <si>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</si>
  <si>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</si>
  <si>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</si>
  <si>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</si>
  <si>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</si>
  <si>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</si>
  <si>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</si>
  <si>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</si>
  <si>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</si>
  <si>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</si>
  <si>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</si>
  <si>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</si>
  <si>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</si>
  <si>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</si>
  <si>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</si>
  <si>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</si>
  <si>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</si>
  <si>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</si>
  <si>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</si>
  <si>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</si>
  <si>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</si>
  <si>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</si>
  <si>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</si>
  <si>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</si>
  <si>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</si>
  <si>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</si>
  <si>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</si>
  <si>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</si>
  <si>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</si>
  <si>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</si>
  <si>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</si>
  <si>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</si>
  <si>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</si>
  <si>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</si>
  <si>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</si>
  <si>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</si>
  <si>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</si>
  <si>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</si>
  <si>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</si>
  <si>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</si>
  <si>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</si>
  <si>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</si>
  <si>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</si>
  <si>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</si>
  <si>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</si>
  <si>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</si>
  <si>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</si>
  <si>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</si>
  <si>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</si>
  <si>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</si>
  <si>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</si>
  <si>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</si>
  <si>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</si>
  <si>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</si>
  <si>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</si>
  <si>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</si>
  <si>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</si>
  <si>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</si>
  <si>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</si>
  <si>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</si>
  <si>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</si>
  <si>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</si>
  <si>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</si>
  <si>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</si>
  <si>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</si>
  <si>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</si>
  <si>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</si>
  <si>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</si>
  <si>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</si>
  <si>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</si>
  <si>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</si>
  <si>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</si>
  <si>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</si>
  <si>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</si>
  <si>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</si>
  <si>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</si>
  <si>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</si>
  <si>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</si>
  <si>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</si>
  <si>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</si>
  <si>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</si>
  <si>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</si>
  <si>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</si>
  <si>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</si>
  <si>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</si>
  <si>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</si>
  <si>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</si>
  <si>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</si>
  <si>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</si>
  <si>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</si>
  <si>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</si>
  <si>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</si>
  <si>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</si>
  <si>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</si>
  <si>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</si>
  <si>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</si>
  <si>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</si>
  <si>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</si>
  <si>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</si>
  <si>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</si>
  <si>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</si>
  <si>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</si>
  <si>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</si>
  <si>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</si>
  <si>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</si>
  <si>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</si>
  <si>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</si>
  <si>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</si>
  <si>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</si>
  <si>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</si>
  <si>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</si>
  <si>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</si>
  <si>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</si>
  <si>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</si>
  <si>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</si>
  <si>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</si>
  <si>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</si>
  <si>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</si>
  <si>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</si>
  <si>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</si>
  <si>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</si>
  <si>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</si>
  <si>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</si>
  <si>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</si>
  <si>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</si>
  <si>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</si>
  <si>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</si>
  <si>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</si>
  <si>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</si>
  <si>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</si>
  <si>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</si>
  <si>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</si>
  <si>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</si>
  <si>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</si>
  <si>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</si>
  <si>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</si>
  <si>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</si>
  <si>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</si>
  <si>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</si>
  <si>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</si>
  <si>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</si>
  <si>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</si>
  <si>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</si>
  <si>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</si>
  <si>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</si>
  <si>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</si>
  <si>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</si>
  <si>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</si>
  <si>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</si>
  <si>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</si>
  <si>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</si>
  <si>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</si>
  <si>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</si>
  <si>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</si>
  <si>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</si>
  <si>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</si>
  <si>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</si>
  <si>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</si>
  <si>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</si>
  <si>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</si>
  <si>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</si>
  <si>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</si>
  <si>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</si>
  <si>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</si>
  <si>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</si>
  <si>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</si>
  <si>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</si>
  <si>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</si>
  <si>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</si>
  <si>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</si>
  <si>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</si>
  <si>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</si>
  <si>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</si>
  <si>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</si>
  <si>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</si>
  <si>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</si>
  <si>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</si>
  <si>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</si>
  <si>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</si>
  <si>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</si>
  <si>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</si>
  <si>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</si>
  <si>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</si>
  <si>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</si>
  <si>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</si>
  <si>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</si>
  <si>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</si>
  <si>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</si>
  <si>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</si>
  <si>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</si>
  <si>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</si>
  <si>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</si>
  <si>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</si>
  <si>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</si>
  <si>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</si>
  <si>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</si>
  <si>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</si>
  <si>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</si>
  <si>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</si>
  <si>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</si>
  <si>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</si>
  <si>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</si>
  <si>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</si>
  <si>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</si>
  <si>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</si>
  <si>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</si>
  <si>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</si>
  <si>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</si>
  <si>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</si>
  <si>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</si>
  <si>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</si>
  <si>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</si>
  <si>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</si>
  <si>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</si>
  <si>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</si>
  <si>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</si>
  <si>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</si>
  <si>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</si>
  <si>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</si>
  <si>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</si>
  <si>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</si>
  <si>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</si>
  <si>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</si>
  <si>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</si>
  <si>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</si>
  <si>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</si>
  <si>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</si>
  <si>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</si>
  <si>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</si>
  <si>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</si>
  <si>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</si>
  <si>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</si>
  <si>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</si>
  <si>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</si>
  <si>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</si>
  <si>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</si>
  <si>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</si>
  <si>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</si>
  <si>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</si>
  <si>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</si>
  <si>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</si>
  <si>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</si>
  <si>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</si>
  <si>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</si>
  <si>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</si>
  <si>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</si>
  <si>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</si>
  <si>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</si>
  <si>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</si>
  <si>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</si>
  <si>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</si>
  <si>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</si>
  <si>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</si>
  <si>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</si>
  <si>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</si>
  <si>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</si>
  <si>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</si>
  <si>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</si>
  <si>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</si>
  <si>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</si>
  <si>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</si>
  <si>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</si>
  <si>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</si>
  <si>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</si>
  <si>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</si>
  <si>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</si>
  <si>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</si>
  <si>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</si>
  <si>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</si>
  <si>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</si>
  <si>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</si>
  <si>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</si>
  <si>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</si>
  <si>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</si>
  <si>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</si>
  <si>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</si>
  <si>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</si>
  <si>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</si>
  <si>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</si>
  <si>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</si>
  <si>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</si>
  <si>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</si>
  <si>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</si>
  <si>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</si>
  <si>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</si>
  <si>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</si>
  <si>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</si>
  <si>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</si>
  <si>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</si>
  <si>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</si>
  <si>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</si>
  <si>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</si>
  <si>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</si>
  <si>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</si>
  <si>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</si>
  <si>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</si>
  <si>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</si>
  <si>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</si>
  <si>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</si>
  <si>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</si>
  <si>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</si>
  <si>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</si>
  <si>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</si>
  <si>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</si>
  <si>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</si>
  <si>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</si>
  <si>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</si>
  <si>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</si>
  <si>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</si>
  <si>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</si>
  <si>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</si>
  <si>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</si>
  <si>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</si>
  <si>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</si>
  <si>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</si>
  <si>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</si>
  <si>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</si>
  <si>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</si>
  <si>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</si>
  <si>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</si>
  <si>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</si>
  <si>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</si>
  <si>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</si>
  <si>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</si>
  <si>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</si>
  <si>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</si>
  <si>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</si>
  <si>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</si>
  <si>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</si>
  <si>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</si>
  <si>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</si>
  <si>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</si>
  <si>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</si>
  <si>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</si>
  <si>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</si>
  <si>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</si>
  <si>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</si>
  <si>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</si>
  <si>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</si>
  <si>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</si>
  <si>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</si>
  <si>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</si>
  <si>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</si>
  <si>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</si>
  <si>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</si>
  <si>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</si>
  <si>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</si>
  <si>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</si>
  <si>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</si>
  <si>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</si>
  <si>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</si>
  <si>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</si>
  <si>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</si>
  <si>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</si>
  <si>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</si>
  <si>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</si>
  <si>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</si>
  <si>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</si>
  <si>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</si>
  <si>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</si>
  <si>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</si>
  <si>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</si>
  <si>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</si>
  <si>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</si>
  <si>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</si>
  <si>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</si>
  <si>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</si>
  <si>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</si>
  <si>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</si>
  <si>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</si>
  <si>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</si>
  <si>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</si>
  <si>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</si>
  <si>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</si>
  <si>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</si>
  <si>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</si>
  <si>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</si>
  <si>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</si>
  <si>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</si>
  <si>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</si>
  <si>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</si>
  <si>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</si>
  <si>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</si>
  <si>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</si>
  <si>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</si>
  <si>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</si>
  <si>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</si>
  <si>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</si>
  <si>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</si>
  <si>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</si>
  <si>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</si>
  <si>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</si>
  <si>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</si>
  <si>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</si>
  <si>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</si>
  <si>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</si>
  <si>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</si>
  <si>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</si>
  <si>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</si>
  <si>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</si>
  <si>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</si>
  <si>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</si>
  <si>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</si>
  <si>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</si>
  <si>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</si>
  <si>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</si>
  <si>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</si>
  <si>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</si>
  <si>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</si>
  <si>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</si>
  <si>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</si>
  <si>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</si>
  <si>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</si>
  <si>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</si>
  <si>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</si>
  <si>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</si>
  <si>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</si>
  <si>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</si>
  <si>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</si>
  <si>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</si>
  <si>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</si>
  <si>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</si>
  <si>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</si>
  <si>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</si>
  <si>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</si>
  <si>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</si>
  <si>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</si>
  <si>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</si>
  <si>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</si>
  <si>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</si>
  <si>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</si>
  <si>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</si>
  <si>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</si>
  <si>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</si>
  <si>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</si>
  <si>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</si>
  <si>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</si>
  <si>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</si>
  <si>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</si>
  <si>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</si>
  <si>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</si>
  <si>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</si>
  <si>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</si>
  <si>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</si>
  <si>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</si>
  <si>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</si>
  <si>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</si>
  <si>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</si>
  <si>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</si>
  <si>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</si>
  <si>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</si>
  <si>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</si>
  <si>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</si>
  <si>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</si>
  <si>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</si>
  <si>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</si>
  <si>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</si>
  <si>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</si>
  <si>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</si>
  <si>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</si>
  <si>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</si>
  <si>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</si>
  <si>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</si>
  <si>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</si>
  <si>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</si>
  <si>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</si>
  <si>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</si>
  <si>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</si>
  <si>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</si>
  <si>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</si>
  <si>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</si>
  <si>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</si>
  <si>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</si>
  <si>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</si>
  <si>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</si>
  <si>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</si>
  <si>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</si>
  <si>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</si>
  <si>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</si>
  <si>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</si>
  <si>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</si>
  <si>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</si>
  <si>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</si>
  <si>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</si>
  <si>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</si>
  <si>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</si>
  <si>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</si>
  <si>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</si>
  <si>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</si>
  <si>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</si>
  <si>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</si>
  <si>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</si>
  <si>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</si>
  <si>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</si>
  <si>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</si>
  <si>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</si>
  <si>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</si>
  <si>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</si>
  <si>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</si>
  <si>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</si>
  <si>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</si>
  <si>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</si>
  <si>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</si>
  <si>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</si>
  <si>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</si>
  <si>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</si>
  <si>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</si>
  <si>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</si>
  <si>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</si>
  <si>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</si>
  <si>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</si>
  <si>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</si>
  <si>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</si>
  <si>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</si>
  <si>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</si>
  <si>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</si>
  <si>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</si>
  <si>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</si>
  <si>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</si>
  <si>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</si>
  <si>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</si>
  <si>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</si>
  <si>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</si>
  <si>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</si>
  <si>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</si>
  <si>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</si>
  <si>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</si>
  <si>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</si>
  <si>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</si>
  <si>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</si>
  <si>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</si>
  <si>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</si>
  <si>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</si>
  <si>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</si>
  <si>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</si>
  <si>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</si>
  <si>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</si>
  <si>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</si>
  <si>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</si>
  <si>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</si>
  <si>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</si>
  <si>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</si>
  <si>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</si>
  <si>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</si>
  <si>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</si>
  <si>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</si>
  <si>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</si>
  <si>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</si>
  <si>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</si>
  <si>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</si>
  <si>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</si>
  <si>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</si>
  <si>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</si>
  <si>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</si>
  <si>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</si>
  <si>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</si>
  <si>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</si>
  <si>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</si>
  <si>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</si>
  <si>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</si>
  <si>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</si>
  <si>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</si>
  <si>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</si>
  <si>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</si>
  <si>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</si>
  <si>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</si>
  <si>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</si>
  <si>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</si>
  <si>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</si>
  <si>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</si>
  <si>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</si>
  <si>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</si>
  <si>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</si>
  <si>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</si>
  <si>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</si>
  <si>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</si>
  <si>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</si>
  <si>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</si>
  <si>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</si>
  <si>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</si>
  <si>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</si>
  <si>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</si>
  <si>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</si>
  <si>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</si>
  <si>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</si>
  <si>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</si>
  <si>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</si>
  <si>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</si>
  <si>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</si>
  <si>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</si>
  <si>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</si>
  <si>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</si>
  <si>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</si>
  <si>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</si>
  <si>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</si>
  <si>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</si>
  <si>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</si>
  <si>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</si>
  <si>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</si>
  <si>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</si>
  <si>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</si>
  <si>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</si>
  <si>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</si>
  <si>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</si>
  <si>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</si>
  <si>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</si>
  <si>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</si>
  <si>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</si>
  <si>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</si>
  <si>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</si>
  <si>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</si>
  <si>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</si>
  <si>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</si>
  <si>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</si>
  <si>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</si>
  <si>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</si>
  <si>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</si>
  <si>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</si>
  <si>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</si>
  <si>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</si>
  <si>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</si>
  <si>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</si>
  <si>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</si>
  <si>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</si>
  <si>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</si>
  <si>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</si>
  <si>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</si>
  <si>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</si>
  <si>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</si>
  <si>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</si>
  <si>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</si>
  <si>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</si>
  <si>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</si>
  <si>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</si>
  <si>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</si>
  <si>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</si>
  <si>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</si>
  <si>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</si>
  <si>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</si>
  <si>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</si>
  <si>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</si>
  <si>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</si>
  <si>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</si>
  <si>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</si>
  <si>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</si>
  <si>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</si>
  <si>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</si>
  <si>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</si>
  <si>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</si>
  <si>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</si>
  <si>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</si>
  <si>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</si>
  <si>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</si>
  <si>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</si>
  <si>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</si>
  <si>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</si>
  <si>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</si>
  <si>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</si>
  <si>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</si>
  <si>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</si>
  <si>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</si>
  <si>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</si>
  <si>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</si>
  <si>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</si>
  <si>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</si>
  <si>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</si>
  <si>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</si>
  <si>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</si>
  <si>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</si>
  <si>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</si>
  <si>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</si>
  <si>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</si>
  <si>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</si>
  <si>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</si>
  <si>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</si>
  <si>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</si>
  <si>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</si>
  <si>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</si>
  <si>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</si>
  <si>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</si>
  <si>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</si>
  <si>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</si>
  <si>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</si>
  <si>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</si>
  <si>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</si>
  <si>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</si>
  <si>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</si>
  <si>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</si>
  <si>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</si>
  <si>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</si>
  <si>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</si>
  <si>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</si>
  <si>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</si>
  <si>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</si>
  <si>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</si>
  <si>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</si>
  <si>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</si>
  <si>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</si>
  <si>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</si>
  <si>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</si>
  <si>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</si>
  <si>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</si>
  <si>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</si>
  <si>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</si>
  <si>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</si>
  <si>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</si>
  <si>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</si>
  <si>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</si>
  <si>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</si>
  <si>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</si>
  <si>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</si>
  <si>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</si>
  <si>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</si>
  <si>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</si>
  <si>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</si>
  <si>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</si>
  <si>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</si>
  <si>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</si>
  <si>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</si>
  <si>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</si>
  <si>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</si>
  <si>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</si>
  <si>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</si>
  <si>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</si>
  <si>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</si>
  <si>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</si>
  <si>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</si>
  <si>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</si>
  <si>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</si>
  <si>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</si>
  <si>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</si>
  <si>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</si>
  <si>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</si>
  <si>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</si>
  <si>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</si>
  <si>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</si>
  <si>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</si>
  <si>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</si>
  <si>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</si>
  <si>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</si>
  <si>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</si>
  <si>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</si>
  <si>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</si>
  <si>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</si>
  <si>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</si>
  <si>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</si>
  <si>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</si>
  <si>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</si>
  <si>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</si>
  <si>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</si>
  <si>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</si>
  <si>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</si>
  <si>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</si>
  <si>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</si>
  <si>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</si>
  <si>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</si>
  <si>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</si>
  <si>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</si>
  <si>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</si>
  <si>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</si>
  <si>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</si>
  <si>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</si>
  <si>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</si>
  <si>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</si>
  <si>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</si>
  <si>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</si>
  <si>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</si>
  <si>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</si>
  <si>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</si>
  <si>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</si>
  <si>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</si>
  <si>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</si>
  <si>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</si>
  <si>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</si>
  <si>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</si>
  <si>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</si>
  <si>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</si>
  <si>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</si>
  <si>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</si>
  <si>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</si>
  <si>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</si>
  <si>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</si>
  <si>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</si>
  <si>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</si>
  <si>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</si>
  <si>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</si>
  <si>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</si>
  <si>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</si>
  <si>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</si>
  <si>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</si>
  <si>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</si>
  <si>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</si>
  <si>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</si>
  <si>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</si>
  <si>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</si>
  <si>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</si>
  <si>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</si>
  <si>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</si>
  <si>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</si>
  <si>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</si>
  <si>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</si>
  <si>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</si>
  <si>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</si>
  <si>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</si>
  <si>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</si>
  <si>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</si>
  <si>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</si>
  <si>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</si>
  <si>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</si>
  <si>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</si>
  <si>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</si>
  <si>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</si>
  <si>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</si>
  <si>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</si>
  <si>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</si>
  <si>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</si>
  <si>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</si>
  <si>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</si>
  <si>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</si>
  <si>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</si>
  <si>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</si>
  <si>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</si>
  <si>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</si>
  <si>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</si>
  <si>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</si>
  <si>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</si>
  <si>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</si>
  <si>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</si>
  <si>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</si>
  <si>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</si>
  <si>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</si>
  <si>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</si>
  <si>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</si>
  <si>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</si>
  <si>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</si>
  <si>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</si>
  <si>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</si>
  <si>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</si>
  <si>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</si>
  <si>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</si>
  <si>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</si>
  <si>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</si>
  <si>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</si>
  <si>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</si>
  <si>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</si>
  <si>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</si>
  <si>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</si>
  <si>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</si>
  <si>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</si>
  <si>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</si>
  <si>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</si>
  <si>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</si>
  <si>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</si>
  <si>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</si>
  <si>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</si>
  <si>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</si>
  <si>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</si>
  <si>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</si>
  <si>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</si>
  <si>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</si>
  <si>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</si>
  <si>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</si>
  <si>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</si>
  <si>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</si>
  <si>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</si>
  <si>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</si>
  <si>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</si>
  <si>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</si>
  <si>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</si>
  <si>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</si>
  <si>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</si>
  <si>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</si>
  <si>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</si>
  <si>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</si>
  <si>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</si>
  <si>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</si>
  <si>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</si>
  <si>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</si>
  <si>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</si>
  <si>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</si>
  <si>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</si>
  <si>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</si>
  <si>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</si>
  <si>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</si>
  <si>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</si>
  <si>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</si>
  <si>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</si>
  <si>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</si>
  <si>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</si>
  <si>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</si>
  <si>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</si>
  <si>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</si>
  <si>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</si>
  <si>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</si>
  <si>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</si>
  <si>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</si>
  <si>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</si>
  <si>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</si>
  <si>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</si>
  <si>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</si>
  <si>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</si>
  <si>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</si>
  <si>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</si>
  <si>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</si>
  <si>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</si>
  <si>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</si>
  <si>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</si>
  <si>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</si>
  <si>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</si>
  <si>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</si>
  <si>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</si>
  <si>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</si>
  <si>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</si>
  <si>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</si>
  <si>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</si>
  <si>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</si>
  <si>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</si>
  <si>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</si>
  <si>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</si>
  <si>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</si>
  <si>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</si>
  <si>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</si>
  <si>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</si>
  <si>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</si>
  <si>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</si>
  <si>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</si>
  <si>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</si>
  <si>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</si>
  <si>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</si>
  <si>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</si>
  <si>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</si>
  <si>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</si>
  <si>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</si>
  <si>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</si>
  <si>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</si>
  <si>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</si>
  <si>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</si>
  <si>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</si>
  <si>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</si>
  <si>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</si>
  <si>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</si>
  <si>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</si>
  <si>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</si>
  <si>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</si>
  <si>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</si>
  <si>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</si>
  <si>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</si>
  <si>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</si>
  <si>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</si>
  <si>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</si>
  <si>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</si>
  <si>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</si>
  <si>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</si>
  <si>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</si>
  <si>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</si>
  <si>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</si>
  <si>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</si>
  <si>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</si>
  <si>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</si>
  <si>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</si>
  <si>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</si>
  <si>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</si>
  <si>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</si>
  <si>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</si>
  <si>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</si>
  <si>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</si>
  <si>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</si>
  <si>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</si>
  <si>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</si>
  <si>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</si>
  <si>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</si>
  <si>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</si>
  <si>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</si>
  <si>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</si>
  <si>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</si>
  <si>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</si>
  <si>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</si>
  <si>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</si>
  <si>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</si>
  <si>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</si>
  <si>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</si>
  <si>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</si>
  <si>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</si>
  <si>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</si>
  <si>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</si>
  <si>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</si>
  <si>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</si>
  <si>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</si>
  <si>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</si>
  <si>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</si>
  <si>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</si>
  <si>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</si>
  <si>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</si>
  <si>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</si>
  <si>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</si>
  <si>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</si>
  <si>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</si>
  <si>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</si>
  <si>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</si>
  <si>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</si>
  <si>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</si>
  <si>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</si>
  <si>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</si>
  <si>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</si>
  <si>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</si>
  <si>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</si>
  <si>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</si>
  <si>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</si>
  <si>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</si>
  <si>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</si>
  <si>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</si>
  <si>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</si>
  <si>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</si>
  <si>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</si>
  <si>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</si>
  <si>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</si>
  <si>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</si>
  <si>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</si>
  <si>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</si>
  <si>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</si>
  <si>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</si>
  <si>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</si>
  <si>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</si>
  <si>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</si>
  <si>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</si>
  <si>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</si>
  <si>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</si>
  <si>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</si>
  <si>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</si>
  <si>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</si>
  <si>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</si>
  <si>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</si>
  <si>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</si>
  <si>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</si>
  <si>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</si>
  <si>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</si>
  <si>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</si>
  <si>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</si>
  <si>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</si>
  <si>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</si>
  <si>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</si>
  <si>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</si>
  <si>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</si>
  <si>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</si>
  <si>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</si>
  <si>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</si>
  <si>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</si>
  <si>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</si>
  <si>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</si>
  <si>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</si>
  <si>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</si>
  <si>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</si>
  <si>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</si>
  <si>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</si>
  <si>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</si>
  <si>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</si>
  <si>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</si>
  <si>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</si>
  <si>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</si>
  <si>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</si>
  <si>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</si>
  <si>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</si>
  <si>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</si>
  <si>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</si>
  <si>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</si>
  <si>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</si>
  <si>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</si>
  <si>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</si>
  <si>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</si>
  <si>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</si>
  <si>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</si>
  <si>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</si>
  <si>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</si>
  <si>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</si>
  <si>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</si>
  <si>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</si>
  <si>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</si>
  <si>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</si>
  <si>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</si>
  <si>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</si>
  <si>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</si>
  <si>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</si>
  <si>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</si>
  <si>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</si>
  <si>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</si>
  <si>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</si>
  <si>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</si>
  <si>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</si>
  <si>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</si>
  <si>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</si>
  <si>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</si>
  <si>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</si>
  <si>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</si>
  <si>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</si>
  <si>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</si>
  <si>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</si>
  <si>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</si>
  <si>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</si>
  <si>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</si>
  <si>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</si>
  <si>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</si>
  <si>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</si>
  <si>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</si>
  <si>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</si>
  <si>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</si>
  <si>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</si>
  <si>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</si>
  <si>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</si>
  <si>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</si>
  <si>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</si>
  <si>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</si>
  <si>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</si>
  <si>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</si>
  <si>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</si>
  <si>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</si>
  <si>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</si>
  <si>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</si>
  <si>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</si>
  <si>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</si>
  <si>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</si>
  <si>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</si>
  <si>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</si>
  <si>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</si>
  <si>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</si>
  <si>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</si>
  <si>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</si>
  <si>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</si>
  <si>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</si>
  <si>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</si>
  <si>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</si>
  <si>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</si>
  <si>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</si>
  <si>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</si>
  <si>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</si>
  <si>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</si>
  <si>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</si>
  <si>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</si>
  <si>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</si>
  <si>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</si>
  <si>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</si>
  <si>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</si>
  <si>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</si>
  <si>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</si>
  <si>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</si>
  <si>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</si>
  <si>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</si>
  <si>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</si>
  <si>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</si>
  <si>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</si>
  <si>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</si>
  <si>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</si>
  <si>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</si>
  <si>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</si>
  <si>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</si>
  <si>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</si>
  <si>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</si>
  <si>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</si>
  <si>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</si>
  <si>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</si>
  <si>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</si>
  <si>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</si>
  <si>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</si>
  <si>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</si>
  <si>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</si>
  <si>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</si>
  <si>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</si>
  <si>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</si>
  <si>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</si>
  <si>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</si>
  <si>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</si>
  <si>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</si>
  <si>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</si>
  <si>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</si>
  <si>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</si>
  <si>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</si>
  <si>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</si>
  <si>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</si>
  <si>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</si>
  <si>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</si>
  <si>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</si>
  <si>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</si>
  <si>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</si>
  <si>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</si>
  <si>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</si>
  <si>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</si>
  <si>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</si>
  <si>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</si>
  <si>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</si>
  <si>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</si>
  <si>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</si>
  <si>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</si>
  <si>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</si>
  <si>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</si>
  <si>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</si>
  <si>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</si>
  <si>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</si>
  <si>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</si>
  <si>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</si>
  <si>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</si>
  <si>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</si>
  <si>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</si>
  <si>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</si>
  <si>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</si>
  <si>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</si>
  <si>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</si>
  <si>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</si>
  <si>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</si>
  <si>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</si>
  <si>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</si>
  <si>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</si>
  <si>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</si>
  <si>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</si>
  <si>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</si>
  <si>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</si>
  <si>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</si>
  <si>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</si>
  <si>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</si>
  <si>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</si>
  <si>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</si>
  <si>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</si>
  <si>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</si>
  <si>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</si>
  <si>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</si>
  <si>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</si>
  <si>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</si>
  <si>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</si>
  <si>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</si>
  <si>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</si>
  <si>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</si>
  <si>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</si>
  <si>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</si>
  <si>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</si>
  <si>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</si>
  <si>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</si>
  <si>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</si>
  <si>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</si>
  <si>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</si>
  <si>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</si>
  <si>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</si>
  <si>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</si>
  <si>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</si>
  <si>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</si>
  <si>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</si>
  <si>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</si>
  <si>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</si>
  <si>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</si>
  <si>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</si>
  <si>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</si>
  <si>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</si>
  <si>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</si>
  <si>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</si>
  <si>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</si>
  <si>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</si>
  <si>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</si>
  <si>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</si>
  <si>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</si>
  <si>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</si>
  <si>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</si>
  <si>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</si>
  <si>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</si>
  <si>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</si>
  <si>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</si>
  <si>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</si>
  <si>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</si>
  <si>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</si>
  <si>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</si>
  <si>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</si>
  <si>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</si>
  <si>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</si>
  <si>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</si>
  <si>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</si>
  <si>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</si>
  <si>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</si>
  <si>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</si>
  <si>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</si>
  <si>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</si>
  <si>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</si>
  <si>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</si>
  <si>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</si>
  <si>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</si>
  <si>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</si>
  <si>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</si>
  <si>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</si>
  <si>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</si>
  <si>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</si>
  <si>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</si>
  <si>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</si>
  <si>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</si>
  <si>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</si>
  <si>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</si>
  <si>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</si>
  <si>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</si>
  <si>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</si>
  <si>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</si>
  <si>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</si>
  <si>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</si>
  <si>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</si>
  <si>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</si>
  <si>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</si>
  <si>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</si>
  <si>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</si>
  <si>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</si>
  <si>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</si>
  <si>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</si>
  <si>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</si>
  <si>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</si>
  <si>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</si>
  <si>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</si>
  <si>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</si>
  <si>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</si>
  <si>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</si>
  <si>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</si>
  <si>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</si>
  <si>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</si>
  <si>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</si>
  <si>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</si>
  <si>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</si>
  <si>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</si>
  <si>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</si>
  <si>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</si>
  <si>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</si>
  <si>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</si>
  <si>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</si>
  <si>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</si>
  <si>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</si>
  <si>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</si>
  <si>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</si>
  <si>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</si>
  <si>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</si>
  <si>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</si>
  <si>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</si>
  <si>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</si>
  <si>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</si>
  <si>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</si>
  <si>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</si>
  <si>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</si>
  <si>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</si>
  <si>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</si>
  <si>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</si>
  <si>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</si>
  <si>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</si>
  <si>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</si>
  <si>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</si>
  <si>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</si>
  <si>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</si>
  <si>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</si>
  <si>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</si>
  <si>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</si>
  <si>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</si>
  <si>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</si>
  <si>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</si>
  <si>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</si>
  <si>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</si>
  <si>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</si>
  <si>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</si>
  <si>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</si>
  <si>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</si>
  <si>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</si>
  <si>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</si>
  <si>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</si>
  <si>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</si>
  <si>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</si>
  <si>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</si>
  <si>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</si>
  <si>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</si>
  <si>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</si>
  <si>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</si>
  <si>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</si>
  <si>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</si>
  <si>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</si>
  <si>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</si>
  <si>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</si>
  <si>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</si>
  <si>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</si>
  <si>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</si>
  <si>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</si>
  <si>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</si>
  <si>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</si>
  <si>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</si>
  <si>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</si>
  <si>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</si>
  <si>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</si>
  <si>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</si>
  <si>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</si>
  <si>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</si>
  <si>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</si>
  <si>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</si>
  <si>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</si>
  <si>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</si>
  <si>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</si>
  <si>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</si>
  <si>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</si>
  <si>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</si>
  <si>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</si>
  <si>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</si>
  <si>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</si>
  <si>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</si>
  <si>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</si>
  <si>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</si>
  <si>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</si>
  <si>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</si>
  <si>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</si>
  <si>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</si>
  <si>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</si>
  <si>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</si>
  <si>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</si>
  <si>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</si>
  <si>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</si>
  <si>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</si>
  <si>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</si>
  <si>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</si>
  <si>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</si>
  <si>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</si>
  <si>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</si>
  <si>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</si>
  <si>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</si>
  <si>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</si>
  <si>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</si>
  <si>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</si>
  <si>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</si>
  <si>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</si>
  <si>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</si>
  <si>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</si>
  <si>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</si>
  <si>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</si>
  <si>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</si>
  <si>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</si>
  <si>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</si>
  <si>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</si>
  <si>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</si>
  <si>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</si>
  <si>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</si>
  <si>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</si>
  <si>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</si>
  <si>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</si>
  <si>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</si>
  <si>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</si>
  <si>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</si>
  <si>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</si>
  <si>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</si>
  <si>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</si>
  <si>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</si>
  <si>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</si>
  <si>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</si>
  <si>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</si>
  <si>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</si>
  <si>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</si>
  <si>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</si>
  <si>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</si>
  <si>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</si>
  <si>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</si>
  <si>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</si>
  <si>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</si>
  <si>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</si>
  <si>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</si>
  <si>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</si>
  <si>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</si>
  <si>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</si>
  <si>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</si>
  <si>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</si>
  <si>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</si>
  <si>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</si>
  <si>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</si>
  <si>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</si>
  <si>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</si>
  <si>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</si>
  <si>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</si>
  <si>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</si>
  <si>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</si>
  <si>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</si>
  <si>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</si>
  <si>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</si>
  <si>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</si>
  <si>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</si>
  <si>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</si>
  <si>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</si>
  <si>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</si>
  <si>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</si>
  <si>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</si>
  <si>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</si>
  <si>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</si>
  <si>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</si>
  <si>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</si>
  <si>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</si>
  <si>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</si>
  <si>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</si>
  <si>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</si>
  <si>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</si>
  <si>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</si>
  <si>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</si>
  <si>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</si>
  <si>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</si>
  <si>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</si>
  <si>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</si>
  <si>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</si>
  <si>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</si>
  <si>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</si>
  <si>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</si>
  <si>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</si>
  <si>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</si>
  <si>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</si>
  <si>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</si>
  <si>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</si>
  <si>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</si>
  <si>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</si>
  <si>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</si>
  <si>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</si>
  <si>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</si>
  <si>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</si>
  <si>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</si>
  <si>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</si>
  <si>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</si>
  <si>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</si>
  <si>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</si>
  <si>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</si>
  <si>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</si>
  <si>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</si>
  <si>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</si>
  <si>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</si>
  <si>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</si>
  <si>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</si>
  <si>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</si>
  <si>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</si>
  <si>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</si>
  <si>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</si>
  <si>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</si>
  <si>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</si>
  <si>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</si>
  <si>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</si>
  <si>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</si>
  <si>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</si>
  <si>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</si>
  <si>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</si>
  <si>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</si>
  <si>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</si>
  <si>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</si>
  <si>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</si>
  <si>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</si>
  <si>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</si>
  <si>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</si>
  <si>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</si>
  <si>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</si>
  <si>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</si>
  <si>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</si>
  <si>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</si>
  <si>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</si>
  <si>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</si>
  <si>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</si>
  <si>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</si>
  <si>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</si>
  <si>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</si>
  <si>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</si>
  <si>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</si>
  <si>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</si>
  <si>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</si>
  <si>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</si>
  <si>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</si>
  <si>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</si>
  <si>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</si>
  <si>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</si>
  <si>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</si>
  <si>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</si>
  <si>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</si>
  <si>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</si>
  <si>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</si>
  <si>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</si>
  <si>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</si>
  <si>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</si>
  <si>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</si>
  <si>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</si>
  <si>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</si>
  <si>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</si>
  <si>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</si>
  <si>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</si>
  <si>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</si>
  <si>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</si>
  <si>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</si>
  <si>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</si>
  <si>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</si>
  <si>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</si>
  <si>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</si>
  <si>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</si>
  <si>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</si>
  <si>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</si>
  <si>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</si>
  <si>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</si>
  <si>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</si>
  <si>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</si>
  <si>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</si>
  <si>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</si>
  <si>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</si>
  <si>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</si>
  <si>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</si>
  <si>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</si>
  <si>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</si>
  <si>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</si>
  <si>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</si>
  <si>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</si>
  <si>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</si>
  <si>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</si>
  <si>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</si>
  <si>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</si>
  <si>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</si>
  <si>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</si>
  <si>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</si>
  <si>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</si>
  <si>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</si>
  <si>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</si>
  <si>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</si>
  <si>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</si>
  <si>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</si>
  <si>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</si>
  <si>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</si>
  <si>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</si>
  <si>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</si>
  <si>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</si>
  <si>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</si>
  <si>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</si>
  <si>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</si>
  <si>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</si>
  <si>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</si>
  <si>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</si>
  <si>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</si>
  <si>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</si>
  <si>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</si>
  <si>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</si>
  <si>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</si>
  <si>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</si>
  <si>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</si>
  <si>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</si>
  <si>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</si>
  <si>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</si>
  <si>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</si>
  <si>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</si>
  <si>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</si>
  <si>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</si>
  <si>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</si>
  <si>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</si>
  <si>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</si>
  <si>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</si>
  <si>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</si>
  <si>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</si>
  <si>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</si>
  <si>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</si>
  <si>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</si>
  <si>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</si>
  <si>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</si>
  <si>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</si>
  <si>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</si>
  <si>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</si>
  <si>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</si>
  <si>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</si>
  <si>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</si>
  <si>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</si>
  <si>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</si>
  <si>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</si>
  <si>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</si>
  <si>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</si>
  <si>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</si>
  <si>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</si>
  <si>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</si>
  <si>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</si>
  <si>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</si>
  <si>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</si>
  <si>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</si>
  <si>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</si>
  <si>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</si>
  <si>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</si>
  <si>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</si>
  <si>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</si>
  <si>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</si>
  <si>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</si>
  <si>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</si>
  <si>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</si>
  <si>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</si>
  <si>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</si>
  <si>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</si>
  <si>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</si>
  <si>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</si>
  <si>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</si>
  <si>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</si>
  <si>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</si>
  <si>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</si>
  <si>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</si>
  <si>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</si>
  <si>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</si>
  <si>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</si>
  <si>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</si>
  <si>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</si>
  <si>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</si>
  <si>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</si>
  <si>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</si>
  <si>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</si>
  <si>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</si>
  <si>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</si>
  <si>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</si>
  <si>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</si>
  <si>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</si>
  <si>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</si>
  <si>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</si>
  <si>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</si>
  <si>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</si>
  <si>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</si>
  <si>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</si>
  <si>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</si>
  <si>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</si>
  <si>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</si>
  <si>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</si>
  <si>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</si>
  <si>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</si>
  <si>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</si>
  <si>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</si>
  <si>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</si>
  <si>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</si>
  <si>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</si>
  <si>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</si>
  <si>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</si>
  <si>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</si>
  <si>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</si>
  <si>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</si>
  <si>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</si>
  <si>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</si>
  <si>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</si>
  <si>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</si>
  <si>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</si>
  <si>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</si>
  <si>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</si>
  <si>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</si>
  <si>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</si>
  <si>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</si>
  <si>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</si>
  <si>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</si>
  <si>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</si>
  <si>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</si>
  <si>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</si>
  <si>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</si>
  <si>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</si>
  <si>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</si>
  <si>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</si>
  <si>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</si>
  <si>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</si>
  <si>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</si>
  <si>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</si>
  <si>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</si>
  <si>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</si>
  <si>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</si>
  <si>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</si>
  <si>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</si>
  <si>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</si>
  <si>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</si>
  <si>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</si>
  <si>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</si>
  <si>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</si>
  <si>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</si>
  <si>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</si>
  <si>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</si>
  <si>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</si>
  <si>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</si>
  <si>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</si>
  <si>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</si>
  <si>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</si>
  <si>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</si>
  <si>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</si>
  <si>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</si>
  <si>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</si>
  <si>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</si>
  <si>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</si>
  <si>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</si>
  <si>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</si>
  <si>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</si>
  <si>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</si>
  <si>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</si>
  <si>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</si>
  <si>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</si>
  <si>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</si>
  <si>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</si>
  <si>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</si>
  <si>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</si>
  <si>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</si>
  <si>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</si>
  <si>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</si>
  <si>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</si>
  <si>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</si>
  <si>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</si>
  <si>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</si>
  <si>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</si>
  <si>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</si>
  <si>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</si>
  <si>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</si>
  <si>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</si>
  <si>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</si>
  <si>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</si>
  <si>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</si>
  <si>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</si>
  <si>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</si>
  <si>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</si>
  <si>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</si>
  <si>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</si>
  <si>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</si>
  <si>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</si>
  <si>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</si>
  <si>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</si>
  <si>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</si>
  <si>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</si>
  <si>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</si>
  <si>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</si>
  <si>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</si>
  <si>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</si>
  <si>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</si>
  <si>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</si>
  <si>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</si>
  <si>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</si>
  <si>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</si>
  <si>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</si>
  <si>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</si>
  <si>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</si>
  <si>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</si>
  <si>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</si>
  <si>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</si>
  <si>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</si>
  <si>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</si>
  <si>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</si>
  <si>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</si>
  <si>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</si>
  <si>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</si>
  <si>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</si>
  <si>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</si>
  <si>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</si>
  <si>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</si>
  <si>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</si>
  <si>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</si>
  <si>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</si>
  <si>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</si>
  <si>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</si>
  <si>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</si>
  <si>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</si>
  <si>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</si>
  <si>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</si>
  <si>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</si>
  <si>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</si>
  <si>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</si>
  <si>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</si>
  <si>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</si>
  <si>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</si>
  <si>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</si>
  <si>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</si>
  <si>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</si>
  <si>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</si>
  <si>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</si>
  <si>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</si>
  <si>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</si>
  <si>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</si>
  <si>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</si>
  <si>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</si>
  <si>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</si>
  <si>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</si>
  <si>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</si>
  <si>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</si>
  <si>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</si>
  <si>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</si>
  <si>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</si>
  <si>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</si>
  <si>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</si>
  <si>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</si>
  <si>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</si>
  <si>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</si>
  <si>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</si>
  <si>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</si>
  <si>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</si>
  <si>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</si>
  <si>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</si>
  <si>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</si>
  <si>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</si>
  <si>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</si>
  <si>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</si>
  <si>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</si>
  <si>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</si>
  <si>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</si>
  <si>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</si>
  <si>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</si>
  <si>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</si>
  <si>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</si>
  <si>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</si>
  <si>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</si>
  <si>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</si>
  <si>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</si>
  <si>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</si>
  <si>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</si>
  <si>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</si>
  <si>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</si>
  <si>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</si>
  <si>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</si>
  <si>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</si>
  <si>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</si>
  <si>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</si>
  <si>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</si>
  <si>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</si>
  <si>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</si>
  <si>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</si>
  <si>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</si>
  <si>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</si>
  <si>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</si>
  <si>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</si>
  <si>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</si>
  <si>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</si>
  <si>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</si>
  <si>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</si>
  <si>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</si>
  <si>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</si>
  <si>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</si>
  <si>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</si>
  <si>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</si>
  <si>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</si>
  <si>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</si>
  <si>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</si>
  <si>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</si>
  <si>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</si>
  <si>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</si>
  <si>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</si>
  <si>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</si>
  <si>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</si>
  <si>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</si>
  <si>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</si>
  <si>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</si>
  <si>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</si>
  <si>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</si>
  <si>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</si>
  <si>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</si>
  <si>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</si>
  <si>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</si>
  <si>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</si>
  <si>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</si>
  <si>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</si>
  <si>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</si>
  <si>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</si>
  <si>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</si>
  <si>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</si>
  <si>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</si>
  <si>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</si>
  <si>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</si>
  <si>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</si>
  <si>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</si>
  <si>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</si>
  <si>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</si>
  <si>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</si>
  <si>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</si>
  <si>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</si>
  <si>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</si>
  <si>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</si>
  <si>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</si>
  <si>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</si>
  <si>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</si>
  <si>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</si>
  <si>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</si>
  <si>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</si>
  <si>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</si>
  <si>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</si>
  <si>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</si>
  <si>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</si>
  <si>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</si>
  <si>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</si>
  <si>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</si>
  <si>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</si>
  <si>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</si>
  <si>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</si>
  <si>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</si>
  <si>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</si>
  <si>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</si>
  <si>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</si>
  <si>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</si>
  <si>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</si>
  <si>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</si>
  <si>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</si>
  <si>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</si>
  <si>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</si>
  <si>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</si>
  <si>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</si>
  <si>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</si>
  <si>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</si>
  <si>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</si>
  <si>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</si>
  <si>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</si>
  <si>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</si>
  <si>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</si>
  <si>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</si>
  <si>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</si>
  <si>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</si>
  <si>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</si>
  <si>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</si>
  <si>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</si>
  <si>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</si>
  <si>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</si>
  <si>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</si>
  <si>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</si>
  <si>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</si>
  <si>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</si>
  <si>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</si>
  <si>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</si>
  <si>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</si>
  <si>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</si>
  <si>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</si>
  <si>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</si>
  <si>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</si>
  <si>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</si>
  <si>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</si>
  <si>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</si>
  <si>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</si>
  <si>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</si>
  <si>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</si>
  <si>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</si>
  <si>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</si>
  <si>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</si>
  <si>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</si>
  <si>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</si>
  <si>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</si>
  <si>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</si>
  <si>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</si>
  <si>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</si>
  <si>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</si>
  <si>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</si>
  <si>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</si>
  <si>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</si>
  <si>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</si>
  <si>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</si>
  <si>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</si>
  <si>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</si>
  <si>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</si>
  <si>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</si>
  <si>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</si>
  <si>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</si>
  <si>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</si>
  <si>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</si>
  <si>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</si>
  <si>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</si>
  <si>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</si>
  <si>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</si>
  <si>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</si>
  <si>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</si>
  <si>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</si>
  <si>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</si>
  <si>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</si>
  <si>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</si>
  <si>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</si>
  <si>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</si>
  <si>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</si>
  <si>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</si>
  <si>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</si>
  <si>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</si>
  <si>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</si>
  <si>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</si>
  <si>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</si>
  <si>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</si>
  <si>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</si>
  <si>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</si>
  <si>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</si>
  <si>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</si>
  <si>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</si>
  <si>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</si>
  <si>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</si>
  <si>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</si>
  <si>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</si>
  <si>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</si>
  <si>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</si>
  <si>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</si>
  <si>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</si>
  <si>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</si>
  <si>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</si>
  <si>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</si>
  <si>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</si>
  <si>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</si>
  <si>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</si>
  <si>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</si>
  <si>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</si>
  <si>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</si>
  <si>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</si>
  <si>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</si>
  <si>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</si>
  <si>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</si>
  <si>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</si>
  <si>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</si>
  <si>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</si>
  <si>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</si>
  <si>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</si>
  <si>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</si>
  <si>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</si>
  <si>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</si>
  <si>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</si>
  <si>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</si>
  <si>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</si>
  <si>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</si>
  <si>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</si>
  <si>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</si>
  <si>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</si>
  <si>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</si>
  <si>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</si>
  <si>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</si>
  <si>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</si>
  <si>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</si>
  <si>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</si>
  <si>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</si>
  <si>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</si>
  <si>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</si>
  <si>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</si>
  <si>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</si>
  <si>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</si>
  <si>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</si>
  <si>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</si>
  <si>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</si>
  <si>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</si>
  <si>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</si>
  <si>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</si>
  <si>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</si>
  <si>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</si>
  <si>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</si>
  <si>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</si>
  <si>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</si>
  <si>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</si>
  <si>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</si>
  <si>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</si>
  <si>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</si>
  <si>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</si>
  <si>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</si>
  <si>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</si>
  <si>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</si>
  <si>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</si>
  <si>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</si>
  <si>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</si>
  <si>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</si>
  <si>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</si>
  <si>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</si>
  <si>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</si>
  <si>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</si>
  <si>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</si>
  <si>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</si>
  <si>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</si>
  <si>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</si>
  <si>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</si>
  <si>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</si>
  <si>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</si>
  <si>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</si>
  <si>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</si>
  <si>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</si>
  <si>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</si>
  <si>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</si>
  <si>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</si>
  <si>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</si>
  <si>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</si>
  <si>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</si>
  <si>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</si>
  <si>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</si>
  <si>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</si>
  <si>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</si>
  <si>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</si>
  <si>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</si>
  <si>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</si>
  <si>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</si>
  <si>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</si>
  <si>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</si>
  <si>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</si>
  <si>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</si>
  <si>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</si>
  <si>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</si>
  <si>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</si>
  <si>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</si>
  <si>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</si>
  <si>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</si>
  <si>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</si>
  <si>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</si>
  <si>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</si>
  <si>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</si>
  <si>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</si>
  <si>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</si>
  <si>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</si>
  <si>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</si>
  <si>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</si>
  <si>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</si>
  <si>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</si>
  <si>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</si>
  <si>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</si>
  <si>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</si>
  <si>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</si>
  <si>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</si>
  <si>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</si>
  <si>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</si>
  <si>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</si>
  <si>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</si>
  <si>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</si>
  <si>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</si>
  <si>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</si>
  <si>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</si>
  <si>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</si>
  <si>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</si>
  <si>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</si>
  <si>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</si>
  <si>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</si>
  <si>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</si>
  <si>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</si>
  <si>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</si>
  <si>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</si>
  <si>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</si>
  <si>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</si>
  <si>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</si>
  <si>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</si>
  <si>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</si>
  <si>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</si>
  <si>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</si>
  <si>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</si>
  <si>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</si>
  <si>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</si>
  <si>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</si>
  <si>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</si>
  <si>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</si>
  <si>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</si>
  <si>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</si>
  <si>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</si>
  <si>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</si>
  <si>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</si>
  <si>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</si>
  <si>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</si>
  <si>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</si>
  <si>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</si>
  <si>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</si>
  <si>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</si>
  <si>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</si>
  <si>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</si>
  <si>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</si>
  <si>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</si>
  <si>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</si>
  <si>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</si>
  <si>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</si>
  <si>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</si>
  <si>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</si>
  <si>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</si>
  <si>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</si>
  <si>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</si>
  <si>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</si>
  <si>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</si>
  <si>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</si>
  <si>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</si>
  <si>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</si>
  <si>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</si>
  <si>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</si>
  <si>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</si>
  <si>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</si>
  <si>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</si>
  <si>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</si>
  <si>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</si>
  <si>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</si>
  <si>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</si>
  <si>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</si>
  <si>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</si>
  <si>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</si>
  <si>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</si>
  <si>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</si>
  <si>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</si>
  <si>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</si>
  <si>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</si>
  <si>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</si>
  <si>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</si>
  <si>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</si>
  <si>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</si>
  <si>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</si>
  <si>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</si>
  <si>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</si>
  <si>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</si>
  <si>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</si>
  <si>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</si>
  <si>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</si>
  <si>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</si>
  <si>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</si>
  <si>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</si>
  <si>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</si>
  <si>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</si>
  <si>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</si>
  <si>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</si>
  <si>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</si>
  <si>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</si>
  <si>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</si>
  <si>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</si>
  <si>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</si>
  <si>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</si>
  <si>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</si>
  <si>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</si>
  <si>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</si>
  <si>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</si>
  <si>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</si>
  <si>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</si>
  <si>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</si>
  <si>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</si>
  <si>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</si>
  <si>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</si>
  <si>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</si>
  <si>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</si>
  <si>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</si>
  <si>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</si>
  <si>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</si>
  <si>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</si>
  <si>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</si>
  <si>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</si>
  <si>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</si>
  <si>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</si>
  <si>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</si>
  <si>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</si>
  <si>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</si>
  <si>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</si>
  <si>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</si>
  <si>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</si>
  <si>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</si>
  <si>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</si>
  <si>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</si>
  <si>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</si>
  <si>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</si>
  <si>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</si>
  <si>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</si>
  <si>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</si>
  <si>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</si>
  <si>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</si>
  <si>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</si>
  <si>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</si>
  <si>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</si>
  <si>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</si>
  <si>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</si>
  <si>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</si>
  <si>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</si>
  <si>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</si>
  <si>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</si>
  <si>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</si>
  <si>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</si>
  <si>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</si>
  <si>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</si>
  <si>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</si>
  <si>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</si>
  <si>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</si>
  <si>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</si>
  <si>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</si>
  <si>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</si>
  <si>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</si>
  <si>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</si>
  <si>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</si>
  <si>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</si>
  <si>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</si>
  <si>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</si>
  <si>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</si>
  <si>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</si>
  <si>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</si>
  <si>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</si>
  <si>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</si>
  <si>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</si>
  <si>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</si>
  <si>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</si>
  <si>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</si>
  <si>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</si>
  <si>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</si>
  <si>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</si>
  <si>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</si>
  <si>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</si>
  <si>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</si>
  <si>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</si>
  <si>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</si>
  <si>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</si>
  <si>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</si>
  <si>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</si>
  <si>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</si>
  <si>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</si>
  <si>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</si>
  <si>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</si>
  <si>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</si>
  <si>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</si>
  <si>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</si>
  <si>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</si>
  <si>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</si>
  <si>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</si>
  <si>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</si>
  <si>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</si>
  <si>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</si>
  <si>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</si>
  <si>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</si>
  <si>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</si>
  <si>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</si>
  <si>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</si>
  <si>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</si>
  <si>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</si>
  <si>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</si>
  <si>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</si>
  <si>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</si>
  <si>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</si>
  <si>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</si>
  <si>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</si>
  <si>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</si>
  <si>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</si>
  <si>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</si>
  <si>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</si>
  <si>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</si>
  <si>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</si>
  <si>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</si>
  <si>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</si>
  <si>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</si>
  <si>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</si>
  <si>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</si>
  <si>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</si>
  <si>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</si>
  <si>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</si>
  <si>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</si>
  <si>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</si>
  <si>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</si>
  <si>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</si>
  <si>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</si>
  <si>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</si>
  <si>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</si>
  <si>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</si>
  <si>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</si>
  <si>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</si>
  <si>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</si>
  <si>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</si>
  <si>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</si>
  <si>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</si>
  <si>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</si>
  <si>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</si>
  <si>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</si>
  <si>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</si>
  <si>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</si>
  <si>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</si>
  <si>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</si>
  <si>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</si>
  <si>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</si>
  <si>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</si>
  <si>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</si>
  <si>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</si>
  <si>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</si>
  <si>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</si>
  <si>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</si>
  <si>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</si>
  <si>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</si>
  <si>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</si>
  <si>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</si>
  <si>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</si>
  <si>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</si>
  <si>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</si>
  <si>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</si>
  <si>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</si>
  <si>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</si>
  <si>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</si>
  <si>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</si>
  <si>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</si>
  <si>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</si>
  <si>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</si>
  <si>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</si>
  <si>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</si>
  <si>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</si>
  <si>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</si>
  <si>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</si>
  <si>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</si>
  <si>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</si>
  <si>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</si>
  <si>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</si>
  <si>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</si>
  <si>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</si>
  <si>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</si>
  <si>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</si>
  <si>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</si>
  <si>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</si>
  <si>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</si>
  <si>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</si>
  <si>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</si>
  <si>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</si>
  <si>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</si>
  <si>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</si>
  <si>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</si>
  <si>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</si>
  <si>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</si>
  <si>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</si>
  <si>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</si>
  <si>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</si>
  <si>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</si>
  <si>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</si>
  <si>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</si>
  <si>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</si>
  <si>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</si>
  <si>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</si>
  <si>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</si>
  <si>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</si>
  <si>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</si>
  <si>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</si>
  <si>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</si>
  <si>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</si>
  <si>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</si>
  <si>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</si>
  <si>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</si>
  <si>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</si>
  <si>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</si>
  <si>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</si>
  <si>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</si>
  <si>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</si>
  <si>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</si>
  <si>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</si>
  <si>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</si>
  <si>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</si>
  <si>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</si>
  <si>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</si>
  <si>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</si>
  <si>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</si>
  <si>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</si>
  <si>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</si>
  <si>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</si>
  <si>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</si>
  <si>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</si>
  <si>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</si>
  <si>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</si>
  <si>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</si>
  <si>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</si>
  <si>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</si>
  <si>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</si>
  <si>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</si>
  <si>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</si>
  <si>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</si>
  <si>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</si>
  <si>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</si>
  <si>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</si>
  <si>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</si>
  <si>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</si>
  <si>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</si>
  <si>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</si>
  <si>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</si>
  <si>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</si>
  <si>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</si>
  <si>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</si>
  <si>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</si>
  <si>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</si>
  <si>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</si>
  <si>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</si>
  <si>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</si>
  <si>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</si>
  <si>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</si>
  <si>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</si>
  <si>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</si>
  <si>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</si>
  <si>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</si>
  <si>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</si>
  <si>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</si>
  <si>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</si>
  <si>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</si>
  <si>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</si>
  <si>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</si>
  <si>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</si>
  <si>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</si>
  <si>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</si>
  <si>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</si>
  <si>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</si>
  <si>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</si>
  <si>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</si>
  <si>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</si>
  <si>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</si>
  <si>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</si>
  <si>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</si>
  <si>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</si>
  <si>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</si>
  <si>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</si>
  <si>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</si>
  <si>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</si>
  <si>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</si>
  <si>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</si>
  <si>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</si>
  <si>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</si>
  <si>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</si>
  <si>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</si>
  <si>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</si>
  <si>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</si>
  <si>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</si>
  <si>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</si>
  <si>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</si>
  <si>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</si>
  <si>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</si>
  <si>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</si>
  <si>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</si>
  <si>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</si>
  <si>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</si>
  <si>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</si>
  <si>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</si>
  <si>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</si>
  <si>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</si>
  <si>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</si>
  <si>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</si>
  <si>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</si>
  <si>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</si>
  <si>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</si>
  <si>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</si>
  <si>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</si>
  <si>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</si>
  <si>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</si>
  <si>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</si>
  <si>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</si>
  <si>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</si>
  <si>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</si>
  <si>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</si>
  <si>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</si>
  <si>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</si>
  <si>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</si>
  <si>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</si>
  <si>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</si>
  <si>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</si>
  <si>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</si>
  <si>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</si>
  <si>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</si>
  <si>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</si>
  <si>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</si>
  <si>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</si>
  <si>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</si>
  <si>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</si>
  <si>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</si>
  <si>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</si>
  <si>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</si>
  <si>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</si>
  <si>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</si>
  <si>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</si>
  <si>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</si>
  <si>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</si>
  <si>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</si>
  <si>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</si>
  <si>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</si>
  <si>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</si>
  <si>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</si>
  <si>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</si>
  <si>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</si>
  <si>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</si>
  <si>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</si>
  <si>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</si>
  <si>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</si>
  <si>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</si>
  <si>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</si>
  <si>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</si>
  <si>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</si>
  <si>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</si>
  <si>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</si>
  <si>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</si>
  <si>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</si>
  <si>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</si>
  <si>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</si>
  <si>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</si>
  <si>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</si>
  <si>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</si>
  <si>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</si>
  <si>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</si>
  <si>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</si>
  <si>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</si>
  <si>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</si>
  <si>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</si>
  <si>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</si>
  <si>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</si>
  <si>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</si>
  <si>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</si>
  <si>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</si>
  <si>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</si>
  <si>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</si>
  <si>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</si>
  <si>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</si>
  <si>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</si>
  <si>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</si>
  <si>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</si>
  <si>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</si>
  <si>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</si>
  <si>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</si>
  <si>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</si>
  <si>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</si>
  <si>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</si>
  <si>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</si>
  <si>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</si>
  <si>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</si>
  <si>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</si>
  <si>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</si>
  <si>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</si>
  <si>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</si>
  <si>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</si>
  <si>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</si>
  <si>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</si>
  <si>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</si>
  <si>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</si>
  <si>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</si>
  <si>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</si>
  <si>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</si>
  <si>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</si>
  <si>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</si>
  <si>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</si>
  <si>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</si>
  <si>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</si>
  <si>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</si>
  <si>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</si>
  <si>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</si>
  <si>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</si>
  <si>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</si>
  <si>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</si>
  <si>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</si>
  <si>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</si>
  <si>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</si>
  <si>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</si>
  <si>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</si>
  <si>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</si>
  <si>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</si>
  <si>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</si>
  <si>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</si>
  <si>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</si>
  <si>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</si>
  <si>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</si>
  <si>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</si>
  <si>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</si>
  <si>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</si>
  <si>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</si>
  <si>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</si>
  <si>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</si>
  <si>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</si>
  <si>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</si>
  <si>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</si>
  <si>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</si>
  <si>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</si>
  <si>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</si>
  <si>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</si>
  <si>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</si>
  <si>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</si>
  <si>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</si>
  <si>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</si>
  <si>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</si>
  <si>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</si>
  <si>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</si>
  <si>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</si>
  <si>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</si>
  <si>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</si>
  <si>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</si>
  <si>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</si>
  <si>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</si>
  <si>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</si>
  <si>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</si>
  <si>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</si>
  <si>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</si>
  <si>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</si>
  <si>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</si>
  <si>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</si>
  <si>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</si>
  <si>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</si>
  <si>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</si>
  <si>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</si>
  <si>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</si>
  <si>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</si>
  <si>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</si>
  <si>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</si>
  <si>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</si>
  <si>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</si>
  <si>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</si>
  <si>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</si>
  <si>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</si>
  <si>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</si>
  <si>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</si>
  <si>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</si>
  <si>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</si>
  <si>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</si>
  <si>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</si>
  <si>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</si>
  <si>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</si>
  <si>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</si>
  <si>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</si>
  <si>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</si>
  <si>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</si>
  <si>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</si>
  <si>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</si>
  <si>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</si>
  <si>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</si>
  <si>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</si>
  <si>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</si>
  <si>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</si>
  <si>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</si>
  <si>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</si>
  <si>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</si>
  <si>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</si>
  <si>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</si>
  <si>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</si>
  <si>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</si>
  <si>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</si>
  <si>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</si>
  <si>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</si>
  <si>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</si>
  <si>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</si>
  <si>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</si>
  <si>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</si>
  <si>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</si>
  <si>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</si>
  <si>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</si>
  <si>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</si>
  <si>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</si>
  <si>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</si>
  <si>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</si>
  <si>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</si>
  <si>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</si>
  <si>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</si>
  <si>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</si>
  <si>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</si>
  <si>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</si>
  <si>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</si>
  <si>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</si>
  <si>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</si>
  <si>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</si>
  <si>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</si>
  <si>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</si>
  <si>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</si>
  <si>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</si>
  <si>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</si>
  <si>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</si>
  <si>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</si>
  <si>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</si>
  <si>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</si>
  <si>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</si>
  <si>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</si>
  <si>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</si>
  <si>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</si>
  <si>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</si>
  <si>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</si>
  <si>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</si>
  <si>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</si>
  <si>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</si>
  <si>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</si>
  <si>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</si>
  <si>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</si>
  <si>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</si>
  <si>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</si>
  <si>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</si>
  <si>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</si>
  <si>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</si>
  <si>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</si>
  <si>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</si>
  <si>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</si>
  <si>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</si>
  <si>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</si>
  <si>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</si>
  <si>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</si>
  <si>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</si>
  <si>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</si>
  <si>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</si>
  <si>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</si>
  <si>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</si>
  <si>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</si>
  <si>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</si>
  <si>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</si>
  <si>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</si>
  <si>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</si>
  <si>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</si>
  <si>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</si>
  <si>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</si>
  <si>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</si>
  <si>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</si>
  <si>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</si>
  <si>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</si>
  <si>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</si>
  <si>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</si>
  <si>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</si>
  <si>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</si>
  <si>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</si>
  <si>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</si>
  <si>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</si>
  <si>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</si>
  <si>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</si>
  <si>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</si>
  <si>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</si>
  <si>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</si>
  <si>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</si>
  <si>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</si>
  <si>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</si>
  <si>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</si>
  <si>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</si>
  <si>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</si>
  <si>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</si>
  <si>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</si>
  <si>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</si>
  <si>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</si>
  <si>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</si>
  <si>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</si>
  <si>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</si>
  <si>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</si>
  <si>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</si>
  <si>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</si>
  <si>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</si>
  <si>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</si>
  <si>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</si>
  <si>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</si>
  <si>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</si>
  <si>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</si>
  <si>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</si>
  <si>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</si>
  <si>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</si>
  <si>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</si>
  <si>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</si>
  <si>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</si>
  <si>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</si>
  <si>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</si>
  <si>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</si>
  <si>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</si>
  <si>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</si>
  <si>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</si>
  <si>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</si>
  <si>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</si>
  <si>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</si>
  <si>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</si>
  <si>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</si>
  <si>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</si>
  <si>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</si>
  <si>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</si>
  <si>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</si>
  <si>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</si>
  <si>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</si>
  <si>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</si>
  <si>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</si>
  <si>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</si>
  <si>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</si>
  <si>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</si>
  <si>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</si>
  <si>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</si>
  <si>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</si>
  <si>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</si>
  <si>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</si>
  <si>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</si>
  <si>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</si>
  <si>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</si>
  <si>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</si>
  <si>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</si>
  <si>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</si>
  <si>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</si>
  <si>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</si>
  <si>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</si>
  <si>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</si>
  <si>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</si>
  <si>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</si>
  <si>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</si>
  <si>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</si>
  <si>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</si>
  <si>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</si>
  <si>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</si>
  <si>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</si>
  <si>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</si>
  <si>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</si>
  <si>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</si>
  <si>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</si>
  <si>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</si>
  <si>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</si>
  <si>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</si>
  <si>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</si>
  <si>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</si>
  <si>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</si>
  <si>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</si>
  <si>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</si>
  <si>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</si>
  <si>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</si>
  <si>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</si>
  <si>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</si>
  <si>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</si>
  <si>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</si>
  <si>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</si>
  <si>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</si>
  <si>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</si>
  <si>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</si>
  <si>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</si>
  <si>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</si>
  <si>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</si>
  <si>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</si>
  <si>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</si>
  <si>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</si>
  <si>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</si>
  <si>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</si>
  <si>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</si>
  <si>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</si>
  <si>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</si>
  <si>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</si>
  <si>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</si>
  <si>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</si>
  <si>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</si>
  <si>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</si>
  <si>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</si>
  <si>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</si>
  <si>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</si>
  <si>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</si>
  <si>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</si>
  <si>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</si>
  <si>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</si>
  <si>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</si>
  <si>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</si>
  <si>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</si>
  <si>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</si>
  <si>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</si>
  <si>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</si>
  <si>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</si>
  <si>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</si>
  <si>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</si>
  <si>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</si>
  <si>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</si>
  <si>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</si>
  <si>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</si>
  <si>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</si>
  <si>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</si>
  <si>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</si>
  <si>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</si>
  <si>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</si>
  <si>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</si>
  <si>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</si>
  <si>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</si>
  <si>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</si>
  <si>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</si>
  <si>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</si>
  <si>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</si>
  <si>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</si>
  <si>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</si>
  <si>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</si>
  <si>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</si>
  <si>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</si>
  <si>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</si>
  <si>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</si>
  <si>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</si>
  <si>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</si>
  <si>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</si>
  <si>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</si>
  <si>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</si>
  <si>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</si>
  <si>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</si>
  <si>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</si>
  <si>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</si>
  <si>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</si>
  <si>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</si>
  <si>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</si>
  <si>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</si>
  <si>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</si>
  <si>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</si>
  <si>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</si>
  <si>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</si>
  <si>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</si>
  <si>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</si>
  <si>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</si>
  <si>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</si>
  <si>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</si>
  <si>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</si>
  <si>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</si>
  <si>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</si>
  <si>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</si>
  <si>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</si>
  <si>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</si>
  <si>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</si>
  <si>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</si>
  <si>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</si>
  <si>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</si>
  <si>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</si>
  <si>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</si>
  <si>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</si>
  <si>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</si>
  <si>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</si>
  <si>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</si>
  <si>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</si>
  <si>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</si>
  <si>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</si>
  <si>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</si>
  <si>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</si>
  <si>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</si>
  <si>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</si>
  <si>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</si>
  <si>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</si>
  <si>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</si>
  <si>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</si>
  <si>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</si>
  <si>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</si>
  <si>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</si>
  <si>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</si>
  <si>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</si>
  <si>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</si>
  <si>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</si>
  <si>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</si>
  <si>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</si>
  <si>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</si>
  <si>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</si>
  <si>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</si>
  <si>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</si>
  <si>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</si>
  <si>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</si>
  <si>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</si>
  <si>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</si>
  <si>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</si>
  <si>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</si>
  <si>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</si>
  <si>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</si>
  <si>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</si>
  <si>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</si>
  <si>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</si>
  <si>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</si>
  <si>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</si>
  <si>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</si>
  <si>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</si>
  <si>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</si>
  <si>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</si>
  <si>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</si>
  <si>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</si>
  <si>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</si>
  <si>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</si>
  <si>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</si>
  <si>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</si>
  <si>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</si>
  <si>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</si>
  <si>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</si>
  <si>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</si>
  <si>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</si>
  <si>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</si>
  <si>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</si>
  <si>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</si>
  <si>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</si>
  <si>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</si>
  <si>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</si>
  <si>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</si>
  <si>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</si>
  <si>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</si>
  <si>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</si>
  <si>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</si>
  <si>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</si>
  <si>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</si>
  <si>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</si>
  <si>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</si>
  <si>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</si>
  <si>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</si>
  <si>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</si>
  <si>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</si>
  <si>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</si>
  <si>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</si>
  <si>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</si>
  <si>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</si>
  <si>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</si>
  <si>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</si>
  <si>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</si>
  <si>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</si>
  <si>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</si>
  <si>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</si>
  <si>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</si>
  <si>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</si>
  <si>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</si>
  <si>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</si>
  <si>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</si>
  <si>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</si>
  <si>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</si>
  <si>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</si>
  <si>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</si>
  <si>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</si>
  <si>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</si>
  <si>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</si>
  <si>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</si>
  <si>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</si>
  <si>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</si>
  <si>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</si>
  <si>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</si>
  <si>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</si>
  <si>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</si>
  <si>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</si>
  <si>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</si>
  <si>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</si>
  <si>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</si>
  <si>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</si>
  <si>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</si>
  <si>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</si>
  <si>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</si>
  <si>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</si>
  <si>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</si>
  <si>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</si>
  <si>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</si>
  <si>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</si>
  <si>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</si>
  <si>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</si>
  <si>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</si>
  <si>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</si>
  <si>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</si>
  <si>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</si>
  <si>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</si>
  <si>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</si>
  <si>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</si>
  <si>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</si>
  <si>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</si>
  <si>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</si>
  <si>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</si>
  <si>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</si>
  <si>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</si>
  <si>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</si>
  <si>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</si>
  <si>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</si>
  <si>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</si>
  <si>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</si>
  <si>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</si>
  <si>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</si>
  <si>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</si>
  <si>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</si>
  <si>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</si>
  <si>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</si>
  <si>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</si>
  <si>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</si>
  <si>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</si>
  <si>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</si>
  <si>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</si>
  <si>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</si>
  <si>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</si>
  <si>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</si>
  <si>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</si>
  <si>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</si>
  <si>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</si>
  <si>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</si>
  <si>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</si>
  <si>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</si>
  <si>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</si>
  <si>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</si>
  <si>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</si>
  <si>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</si>
  <si>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</si>
  <si>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</si>
  <si>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</si>
  <si>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</si>
  <si>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</si>
  <si>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</si>
  <si>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</si>
  <si>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</si>
  <si>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</si>
  <si>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</si>
  <si>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</si>
  <si>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</si>
  <si>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</si>
  <si>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</si>
  <si>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</si>
  <si>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</si>
  <si>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</si>
  <si>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</si>
  <si>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</si>
  <si>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</si>
  <si>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</si>
  <si>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</si>
  <si>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</si>
  <si>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</si>
  <si>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</si>
  <si>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</si>
  <si>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</si>
  <si>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</si>
  <si>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</si>
  <si>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</si>
  <si>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</si>
  <si>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</si>
  <si>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</si>
  <si>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</si>
  <si>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</si>
  <si>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</si>
  <si>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</si>
  <si>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</si>
  <si>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</si>
  <si>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</si>
  <si>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</si>
  <si>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</si>
  <si>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</si>
  <si>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</si>
  <si>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</si>
  <si>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</si>
  <si>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</si>
  <si>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</si>
  <si>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</si>
  <si>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</si>
  <si>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</si>
  <si>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</si>
  <si>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</si>
  <si>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</si>
  <si>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</si>
  <si>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</si>
  <si>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</si>
  <si>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</si>
  <si>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</si>
  <si>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</si>
  <si>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</si>
  <si>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</si>
  <si>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</si>
  <si>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</si>
  <si>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</si>
  <si>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</si>
  <si>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</si>
  <si>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</si>
  <si>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</si>
  <si>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</si>
  <si>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</si>
  <si>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</si>
  <si>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</si>
  <si>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</si>
  <si>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</si>
  <si>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</si>
  <si>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</si>
  <si>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</si>
  <si>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</si>
  <si>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</si>
  <si>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</si>
  <si>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</si>
  <si>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</si>
  <si>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</si>
  <si>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</si>
  <si>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</si>
  <si>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</si>
  <si>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</si>
  <si>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</si>
  <si>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</si>
  <si>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</si>
  <si>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</si>
  <si>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</si>
  <si>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</si>
  <si>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</si>
  <si>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</si>
  <si>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</si>
  <si>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</si>
  <si>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</si>
  <si>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</si>
  <si>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</si>
  <si>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</si>
  <si>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</si>
  <si>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</si>
  <si>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</si>
  <si>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</si>
  <si>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</si>
  <si>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</si>
  <si>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</si>
  <si>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</si>
  <si>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</si>
  <si>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</si>
  <si>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</si>
  <si>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</si>
  <si>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</si>
  <si>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</si>
  <si>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</si>
  <si>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</si>
  <si>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</si>
  <si>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</si>
  <si>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</si>
  <si>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</si>
  <si>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</si>
  <si>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</si>
  <si>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</si>
  <si>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</si>
  <si>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</si>
  <si>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</si>
  <si>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</si>
  <si>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</si>
  <si>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</si>
  <si>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</si>
  <si>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</si>
  <si>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</si>
  <si>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</si>
  <si>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</si>
  <si>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</si>
  <si>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</si>
  <si>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</si>
  <si>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</si>
  <si>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</si>
  <si>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</si>
  <si>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</si>
  <si>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</si>
  <si>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</si>
  <si>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</si>
  <si>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</si>
  <si>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</si>
  <si>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</si>
  <si>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</si>
  <si>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</si>
  <si>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</si>
  <si>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</si>
  <si>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</si>
  <si>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</si>
  <si>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</si>
  <si>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</si>
  <si>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</si>
  <si>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</si>
  <si>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</si>
  <si>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</si>
  <si>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</si>
  <si>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</si>
  <si>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</si>
  <si>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</si>
  <si>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</si>
  <si>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</si>
  <si>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</si>
  <si>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</si>
  <si>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</si>
  <si>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</si>
  <si>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</si>
  <si>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</si>
  <si>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</si>
  <si>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</si>
  <si>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</si>
  <si>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</si>
  <si>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</si>
  <si>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</si>
  <si>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</si>
  <si>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</si>
  <si>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</si>
  <si>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</si>
  <si>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</si>
  <si>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</si>
  <si>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</si>
  <si>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</si>
  <si>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</si>
  <si>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</si>
  <si>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</si>
  <si>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</si>
  <si>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</si>
  <si>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</si>
  <si>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</si>
  <si>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</si>
  <si>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</si>
  <si>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</si>
  <si>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</si>
  <si>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</si>
  <si>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</si>
  <si>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</si>
  <si>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</si>
  <si>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</si>
  <si>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</si>
  <si>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</si>
  <si>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</si>
  <si>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</si>
  <si>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</si>
  <si>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</si>
  <si>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</si>
  <si>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</si>
  <si>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</si>
  <si>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</si>
  <si>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</si>
  <si>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</si>
  <si>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</si>
  <si>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</si>
  <si>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</si>
  <si>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</si>
  <si>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</si>
  <si>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</si>
  <si>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</si>
  <si>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</si>
  <si>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</si>
  <si>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</si>
  <si>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</si>
  <si>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</si>
  <si>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</si>
  <si>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</si>
  <si>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</si>
  <si>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</si>
  <si>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</si>
  <si>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</si>
  <si>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</si>
  <si>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</si>
  <si>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</si>
  <si>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</si>
  <si>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</si>
  <si>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</si>
  <si>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</si>
  <si>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</si>
  <si>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</si>
  <si>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</si>
  <si>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</si>
  <si>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</si>
  <si>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</si>
  <si>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</si>
  <si>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</si>
  <si>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</si>
  <si>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</si>
  <si>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</si>
  <si>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</si>
  <si>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</si>
  <si>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</si>
  <si>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</si>
  <si>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</si>
  <si>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</si>
  <si>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</si>
  <si>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</si>
  <si>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</si>
  <si>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</si>
  <si>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</si>
  <si>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</si>
  <si>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</si>
  <si>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</si>
  <si>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</si>
  <si>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</si>
  <si>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</si>
  <si>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</si>
  <si>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</si>
  <si>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</si>
  <si>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</si>
  <si>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</si>
  <si>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</si>
  <si>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</si>
  <si>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</si>
  <si>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</si>
  <si>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</si>
  <si>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</si>
  <si>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</si>
  <si>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</si>
  <si>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</si>
  <si>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</si>
  <si>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</si>
  <si>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</si>
  <si>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</si>
  <si>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</si>
  <si>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</si>
  <si>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</si>
  <si>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</si>
  <si>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</si>
  <si>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</si>
  <si>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</si>
  <si>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</si>
  <si>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</si>
  <si>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</si>
  <si>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</si>
  <si>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</si>
  <si>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</si>
  <si>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</si>
  <si>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</si>
  <si>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</si>
  <si>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</si>
  <si>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</si>
  <si>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</si>
  <si>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</si>
  <si>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</si>
  <si>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</si>
  <si>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</si>
  <si>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</si>
  <si>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</si>
  <si>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</si>
  <si>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</si>
  <si>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</si>
  <si>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</si>
  <si>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</si>
  <si>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</si>
  <si>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</si>
  <si>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</si>
  <si>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</si>
  <si>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</si>
  <si>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</si>
  <si>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</si>
  <si>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</si>
  <si>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</si>
  <si>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</si>
  <si>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</si>
  <si>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</si>
  <si>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</si>
  <si>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</si>
  <si>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</si>
  <si>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</si>
  <si>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</si>
  <si>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</si>
  <si>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</si>
  <si>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</si>
  <si>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</si>
  <si>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</si>
  <si>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</si>
  <si>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</si>
  <si>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</si>
  <si>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</si>
  <si>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</si>
  <si>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</si>
  <si>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</si>
  <si>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</si>
  <si>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</si>
  <si>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</si>
  <si>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</si>
  <si>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</si>
  <si>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</si>
  <si>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</si>
  <si>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</si>
  <si>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</si>
  <si>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</si>
  <si>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</si>
  <si>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</si>
  <si>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</si>
  <si>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</si>
  <si>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</si>
  <si>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</si>
  <si>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</si>
  <si>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</si>
  <si>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</si>
  <si>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</si>
  <si>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</si>
  <si>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</si>
  <si>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</si>
  <si>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</si>
  <si>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</si>
  <si>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</si>
  <si>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</si>
  <si>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</si>
  <si>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</si>
  <si>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</si>
  <si>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</si>
  <si>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</si>
  <si>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</si>
  <si>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</si>
  <si>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</si>
  <si>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</si>
  <si>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</si>
  <si>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</si>
  <si>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</si>
  <si>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</si>
  <si>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</si>
  <si>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</si>
  <si>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</si>
  <si>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</si>
  <si>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</si>
  <si>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</si>
  <si>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</si>
  <si>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</si>
  <si>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</si>
  <si>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</si>
  <si>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</si>
  <si>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</si>
  <si>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</si>
  <si>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</si>
  <si>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</si>
  <si>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</si>
  <si>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</si>
  <si>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</si>
  <si>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</si>
  <si>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</si>
  <si>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</si>
  <si>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</si>
  <si>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</si>
  <si>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</si>
  <si>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</si>
  <si>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</si>
  <si>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</si>
  <si>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</si>
  <si>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</si>
  <si>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</si>
  <si>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</si>
  <si>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</si>
  <si>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</si>
  <si>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</si>
  <si>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</si>
  <si>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</si>
  <si>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</si>
  <si>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</si>
  <si>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</si>
  <si>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</si>
  <si>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</si>
  <si>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</si>
  <si>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</si>
  <si>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</si>
  <si>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</si>
  <si>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</si>
  <si>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</si>
  <si>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</si>
  <si>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</si>
  <si>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</si>
  <si>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</si>
  <si>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</si>
  <si>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</si>
  <si>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</si>
  <si>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</si>
  <si>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</si>
  <si>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</si>
  <si>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</si>
  <si>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</si>
  <si>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</si>
  <si>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</si>
  <si>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</si>
  <si>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</si>
  <si>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</si>
  <si>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</si>
  <si>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</si>
  <si>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</si>
  <si>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</si>
  <si>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</si>
  <si>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</si>
  <si>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</si>
  <si>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</si>
  <si>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</si>
  <si>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</si>
  <si>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</si>
  <si>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</si>
  <si>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</si>
  <si>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</si>
  <si>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</si>
  <si>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</si>
  <si>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</si>
  <si>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</si>
  <si>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</si>
  <si>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</si>
  <si>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</si>
  <si>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</si>
  <si>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</si>
  <si>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</si>
  <si>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</si>
  <si>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</si>
  <si>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</si>
  <si>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</si>
  <si>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</si>
  <si>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</si>
  <si>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</si>
  <si>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</si>
  <si>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</si>
  <si>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</si>
  <si>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</si>
  <si>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</si>
  <si>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</si>
  <si>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</si>
  <si>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</si>
  <si>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</si>
  <si>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</si>
  <si>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</si>
  <si>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</si>
  <si>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</si>
  <si>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</si>
  <si>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</si>
  <si>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</si>
  <si>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</si>
  <si>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</si>
  <si>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</si>
  <si>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</si>
  <si>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</si>
  <si>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</si>
  <si>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</si>
  <si>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</si>
  <si>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</si>
  <si>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</si>
  <si>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</si>
  <si>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</si>
  <si>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</si>
  <si>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</si>
  <si>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</si>
  <si>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</si>
  <si>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</si>
  <si>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</si>
  <si>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</si>
  <si>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</si>
  <si>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</si>
  <si>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</si>
  <si>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</si>
  <si>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</si>
  <si>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</si>
  <si>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</si>
  <si>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</si>
  <si>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</si>
  <si>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</si>
  <si>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</si>
  <si>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</si>
  <si>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</si>
  <si>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</si>
  <si>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</si>
  <si>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</si>
  <si>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</si>
  <si>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</si>
  <si>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</si>
  <si>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</si>
  <si>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</si>
  <si>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</si>
  <si>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</si>
  <si>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</si>
  <si>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</si>
  <si>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</si>
  <si>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</si>
  <si>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</si>
  <si>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</si>
  <si>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</si>
  <si>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</si>
  <si>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</si>
  <si>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</si>
  <si>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</si>
  <si>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</si>
  <si>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</si>
  <si>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</si>
  <si>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</si>
  <si>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</si>
  <si>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</si>
  <si>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</si>
  <si>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</si>
  <si>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</si>
  <si>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</si>
  <si>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</si>
  <si>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</si>
  <si>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</si>
  <si>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</si>
  <si>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</si>
  <si>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</si>
  <si>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</si>
  <si>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</si>
  <si>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</si>
  <si>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</si>
  <si>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</si>
  <si>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</si>
  <si>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</si>
  <si>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</si>
  <si>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</si>
  <si>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</si>
  <si>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</si>
  <si>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</si>
  <si>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</si>
  <si>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</si>
  <si>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</si>
  <si>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</si>
  <si>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</si>
  <si>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</si>
  <si>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</si>
  <si>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</si>
  <si>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</si>
  <si>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</si>
  <si>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</si>
  <si>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</si>
  <si>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</si>
  <si>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</si>
  <si>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</si>
  <si>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</si>
  <si>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</si>
  <si>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</si>
  <si>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</si>
  <si>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</si>
  <si>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</si>
  <si>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</si>
  <si>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</si>
  <si>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</si>
  <si>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</si>
  <si>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</si>
  <si>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</si>
  <si>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</si>
  <si>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</si>
  <si>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</si>
  <si>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</si>
  <si>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</si>
  <si>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</si>
  <si>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</si>
  <si>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</si>
  <si>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</si>
  <si>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</si>
  <si>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</si>
  <si>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</si>
  <si>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</si>
  <si>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</si>
  <si>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</si>
  <si>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</si>
  <si>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</si>
  <si>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</si>
  <si>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</si>
  <si>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</si>
  <si>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</si>
  <si>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</si>
  <si>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</si>
  <si>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</si>
  <si>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</si>
  <si>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</si>
  <si>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</si>
  <si>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</si>
  <si>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</si>
  <si>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</si>
  <si>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</si>
  <si>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</si>
  <si>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</si>
  <si>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</si>
  <si>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</si>
  <si>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</si>
  <si>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</si>
  <si>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</si>
  <si>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</si>
  <si>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</si>
  <si>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</si>
  <si>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</si>
  <si>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</si>
  <si>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</si>
  <si>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</si>
  <si>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</si>
  <si>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</si>
  <si>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</si>
  <si>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</si>
  <si>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</si>
  <si>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</si>
  <si>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</si>
  <si>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</si>
  <si>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</si>
  <si>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</si>
  <si>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</si>
  <si>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</si>
  <si>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</si>
  <si>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</si>
  <si>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</si>
  <si>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</si>
  <si>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</si>
  <si>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</si>
  <si>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</si>
  <si>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</si>
  <si>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</si>
  <si>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</si>
  <si>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</si>
  <si>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</si>
  <si>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</si>
  <si>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</si>
  <si>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</si>
  <si>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</si>
  <si>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</si>
  <si>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</si>
  <si>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</si>
  <si>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</si>
  <si>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</si>
  <si>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</si>
  <si>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</si>
  <si>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</si>
  <si>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</si>
  <si>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</si>
  <si>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</si>
  <si>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</si>
  <si>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</si>
  <si>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</si>
  <si>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</si>
  <si>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</si>
  <si>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</si>
  <si>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</si>
  <si>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</si>
  <si>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</si>
  <si>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</si>
  <si>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</si>
  <si>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</si>
  <si>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</si>
  <si>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</si>
  <si>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</si>
  <si>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</si>
  <si>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</si>
  <si>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</si>
  <si>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</si>
  <si>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</si>
  <si>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</si>
  <si>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</si>
  <si>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</si>
  <si>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</si>
  <si>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</si>
  <si>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</si>
  <si>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</si>
  <si>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</si>
  <si>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</si>
  <si>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</si>
  <si>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</si>
  <si>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</si>
  <si>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</si>
  <si>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</si>
  <si>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</si>
  <si>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</si>
  <si>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</si>
  <si>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</si>
  <si>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</si>
  <si>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</si>
  <si>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</si>
  <si>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</si>
  <si>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</si>
  <si>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</si>
  <si>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</si>
  <si>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</si>
  <si>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</si>
  <si>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</si>
  <si>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</si>
  <si>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</si>
  <si>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</si>
  <si>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</si>
  <si>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</si>
  <si>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</si>
  <si>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</si>
  <si>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</si>
  <si>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</si>
  <si>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</si>
  <si>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</si>
  <si>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</si>
  <si>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</si>
  <si>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</si>
  <si>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</si>
  <si>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</si>
  <si>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</si>
  <si>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</si>
  <si>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</si>
  <si>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</si>
  <si>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</si>
  <si>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</si>
  <si>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</si>
  <si>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</si>
  <si>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</si>
  <si>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</si>
  <si>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</si>
  <si>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</si>
  <si>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</si>
  <si>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</si>
  <si>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</si>
  <si>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</si>
  <si>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</si>
  <si>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</si>
  <si>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</si>
  <si>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</si>
  <si>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</si>
  <si>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</si>
  <si>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</si>
  <si>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</si>
  <si>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</si>
  <si>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</si>
  <si>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</si>
  <si>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</si>
  <si>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</si>
  <si>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</si>
  <si>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</si>
  <si>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</si>
  <si>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</si>
  <si>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</si>
  <si>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</si>
  <si>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</si>
  <si>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</si>
  <si>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</si>
  <si>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</si>
  <si>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</si>
  <si>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</si>
  <si>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</si>
  <si>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</si>
  <si>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</si>
  <si>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</si>
  <si>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</si>
  <si>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</si>
  <si>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</si>
  <si>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</si>
  <si>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</si>
  <si>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</si>
  <si>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</si>
  <si>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</si>
  <si>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</si>
  <si>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</si>
  <si>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</si>
  <si>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</si>
  <si>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</si>
  <si>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</si>
  <si>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</si>
  <si>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</si>
  <si>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</si>
  <si>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</si>
  <si>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</si>
  <si>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</si>
  <si>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</si>
  <si>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</si>
  <si>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</si>
  <si>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</si>
  <si>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</si>
  <si>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</si>
  <si>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</si>
  <si>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</si>
  <si>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</si>
  <si>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</si>
  <si>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</si>
  <si>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</si>
  <si>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</si>
  <si>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</si>
  <si>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</si>
  <si>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</si>
  <si>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</si>
  <si>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</si>
  <si>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</si>
  <si>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</si>
  <si>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</si>
  <si>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</si>
  <si>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</si>
  <si>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</si>
  <si>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</si>
  <si>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</si>
  <si>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</si>
  <si>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</si>
  <si>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</si>
  <si>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</si>
  <si>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</si>
  <si>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</si>
  <si>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</si>
  <si>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</si>
  <si>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</si>
  <si>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</si>
  <si>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</si>
  <si>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</si>
  <si>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</si>
  <si>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</si>
  <si>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</si>
  <si>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</si>
  <si>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</si>
  <si>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</si>
  <si>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</si>
  <si>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</si>
  <si>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</si>
  <si>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</si>
  <si>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</si>
  <si>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</si>
  <si>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</si>
  <si>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</si>
  <si>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</si>
  <si>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</si>
  <si>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</si>
  <si>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</si>
  <si>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</si>
  <si>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</si>
  <si>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</si>
  <si>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</si>
  <si>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</si>
  <si>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</si>
  <si>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</si>
  <si>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</si>
  <si>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</si>
  <si>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</si>
  <si>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</si>
  <si>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</si>
  <si>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</si>
  <si>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</si>
  <si>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</si>
  <si>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</si>
  <si>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</si>
  <si>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</si>
  <si>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</si>
  <si>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</si>
  <si>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</si>
  <si>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</si>
  <si>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</si>
  <si>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</si>
  <si>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</si>
  <si>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</si>
  <si>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</si>
  <si>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</si>
  <si>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</si>
  <si>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</si>
  <si>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</si>
  <si>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</si>
  <si>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</si>
  <si>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</si>
  <si>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</si>
  <si>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</si>
  <si>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</si>
  <si>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</si>
  <si>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</si>
  <si>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</si>
  <si>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</si>
  <si>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</si>
  <si>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</si>
  <si>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</si>
  <si>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</si>
  <si>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</si>
  <si>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</si>
  <si>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</si>
  <si>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</si>
  <si>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</si>
  <si>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</si>
  <si>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</si>
  <si>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</si>
  <si>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</si>
  <si>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</si>
  <si>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</si>
  <si>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</si>
  <si>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</si>
  <si>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</si>
  <si>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</si>
  <si>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</si>
  <si>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</si>
  <si>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</si>
  <si>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</si>
  <si>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</si>
  <si>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</si>
  <si>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</si>
  <si>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</si>
  <si>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</si>
  <si>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</si>
  <si>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</si>
  <si>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</si>
  <si>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</si>
  <si>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</si>
  <si>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</si>
  <si>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</si>
  <si>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</si>
  <si>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</si>
  <si>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</si>
  <si>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</si>
  <si>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</si>
  <si>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</si>
  <si>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</si>
  <si>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</si>
  <si>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</si>
  <si>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</si>
  <si>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</si>
  <si>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</si>
  <si>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</si>
  <si>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</si>
  <si>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</si>
  <si>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</si>
  <si>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</si>
  <si>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</si>
  <si>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</si>
  <si>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</si>
  <si>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</si>
  <si>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</si>
  <si>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</si>
  <si>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</si>
  <si>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</si>
  <si>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</si>
  <si>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</si>
  <si>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</si>
  <si>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</si>
  <si>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</si>
  <si>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</si>
  <si>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</si>
  <si>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</si>
  <si>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</si>
  <si>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</si>
  <si>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</si>
  <si>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</si>
  <si>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</si>
  <si>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</si>
  <si>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</si>
  <si>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</si>
  <si>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</si>
  <si>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</si>
  <si>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</si>
  <si>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</si>
  <si>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</si>
  <si>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</si>
  <si>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</si>
  <si>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</si>
  <si>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</si>
  <si>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</si>
  <si>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</si>
  <si>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</si>
  <si>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</si>
  <si>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</si>
  <si>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</si>
  <si>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</si>
  <si>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</si>
  <si>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</si>
  <si>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</si>
  <si>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</si>
  <si>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</si>
  <si>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</si>
  <si>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</si>
  <si>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</si>
  <si>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</si>
  <si>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</si>
  <si>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</si>
  <si>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</si>
  <si>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</si>
  <si>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</si>
  <si>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</si>
  <si>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</si>
  <si>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</si>
  <si>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</si>
  <si>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</si>
  <si>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</si>
  <si>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</si>
  <si>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</si>
  <si>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</si>
  <si>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</si>
  <si>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</si>
  <si>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</si>
  <si>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</si>
  <si>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</si>
  <si>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</si>
  <si>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</si>
  <si>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</si>
  <si>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</si>
  <si>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</si>
  <si>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</si>
  <si>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</si>
  <si>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</si>
  <si>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</si>
  <si>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</si>
  <si>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</si>
  <si>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</si>
  <si>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</si>
  <si>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</si>
  <si>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</si>
  <si>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</si>
  <si>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</si>
  <si>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</si>
  <si>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</si>
  <si>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</si>
  <si>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</si>
  <si>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</si>
  <si>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</si>
  <si>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</si>
  <si>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</si>
  <si>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</si>
  <si>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</si>
  <si>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</si>
  <si>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</si>
  <si>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</si>
  <si>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</si>
  <si>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</si>
  <si>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</si>
  <si>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</si>
  <si>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</si>
  <si>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</si>
  <si>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</si>
  <si>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</si>
  <si>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</si>
  <si>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</si>
  <si>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</si>
  <si>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</si>
  <si>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</si>
  <si>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</si>
  <si>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</si>
  <si>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</si>
  <si>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</si>
  <si>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</si>
  <si>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</si>
  <si>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</si>
  <si>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</si>
  <si>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</si>
  <si>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</si>
  <si>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</si>
  <si>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</si>
  <si>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</si>
  <si>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</si>
  <si>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</si>
  <si>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</si>
  <si>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</si>
  <si>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</si>
  <si>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</si>
  <si>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</si>
  <si>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</si>
  <si>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</si>
  <si>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</si>
  <si>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</si>
  <si>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</si>
  <si>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</si>
  <si>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</si>
  <si>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</si>
  <si>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</si>
  <si>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</si>
  <si>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</si>
  <si>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</si>
  <si>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</si>
  <si>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</si>
  <si>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</si>
  <si>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</si>
  <si>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</si>
  <si>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</si>
  <si>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</si>
  <si>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</si>
  <si>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</si>
  <si>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</si>
  <si>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</si>
  <si>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</si>
  <si>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</si>
  <si>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</si>
  <si>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</si>
  <si>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</si>
  <si>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</si>
  <si>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</si>
  <si>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</si>
  <si>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</si>
  <si>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</si>
  <si>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</si>
  <si>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</si>
  <si>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</si>
  <si>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</si>
  <si>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</si>
  <si>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</si>
  <si>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</si>
  <si>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</si>
  <si>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</si>
  <si>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</si>
  <si>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</si>
  <si>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</si>
  <si>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</si>
  <si>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</si>
  <si>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</si>
  <si>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</si>
  <si>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</si>
  <si>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</si>
  <si>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</si>
  <si>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</si>
  <si>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</si>
  <si>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</si>
  <si>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</si>
  <si>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</si>
  <si>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</si>
  <si>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</si>
  <si>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</si>
  <si>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</si>
  <si>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</si>
  <si>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</si>
  <si>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</si>
  <si>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</si>
  <si>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</si>
  <si>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</si>
  <si>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</si>
  <si>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</si>
  <si>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</si>
  <si>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</si>
  <si>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</si>
  <si>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</si>
  <si>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</si>
  <si>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</si>
  <si>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</si>
  <si>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</si>
  <si>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</si>
  <si>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</si>
  <si>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</si>
  <si>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</si>
  <si>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</si>
  <si>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</si>
  <si>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</si>
  <si>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</si>
  <si>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</si>
  <si>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</si>
  <si>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</si>
  <si>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</si>
  <si>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</si>
  <si>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</si>
  <si>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</si>
  <si>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</si>
  <si>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</si>
  <si>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</si>
  <si>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</si>
  <si>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</si>
  <si>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</si>
  <si>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</si>
  <si>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</si>
  <si>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</si>
  <si>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</si>
  <si>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</si>
  <si>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</si>
  <si>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</si>
  <si>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</si>
  <si>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</si>
  <si>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</si>
  <si>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</si>
  <si>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</si>
  <si>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</si>
  <si>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</si>
  <si>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</si>
  <si>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</si>
  <si>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</si>
  <si>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</si>
  <si>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</si>
  <si>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</si>
  <si>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</si>
  <si>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</si>
  <si>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</si>
  <si>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</si>
  <si>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</si>
  <si>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</si>
  <si>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</si>
  <si>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</si>
  <si>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</si>
  <si>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</si>
  <si>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</si>
  <si>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</si>
  <si>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</si>
  <si>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</si>
  <si>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</si>
  <si>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</si>
  <si>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</si>
  <si>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</si>
  <si>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</si>
  <si>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</si>
  <si>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</si>
  <si>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</si>
  <si>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</si>
  <si>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</si>
  <si>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</si>
  <si>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</si>
  <si>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</si>
  <si>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</si>
  <si>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</si>
  <si>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</si>
  <si>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</si>
  <si>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</si>
  <si>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</si>
  <si>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</si>
  <si>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</si>
  <si>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</si>
  <si>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</si>
  <si>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</si>
  <si>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</si>
  <si>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</si>
  <si>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</si>
  <si>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</si>
  <si>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</si>
  <si>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</si>
  <si>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</si>
  <si>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</si>
  <si>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</si>
  <si>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</si>
  <si>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</si>
  <si>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</si>
  <si>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</si>
  <si>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</si>
  <si>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</si>
  <si>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</si>
  <si>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</si>
  <si>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</si>
  <si>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</si>
  <si>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</si>
  <si>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</si>
  <si>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</si>
  <si>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</si>
  <si>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</si>
  <si>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</si>
  <si>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</si>
  <si>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</si>
  <si>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</si>
  <si>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</si>
  <si>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</si>
  <si>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</si>
  <si>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</si>
  <si>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</si>
  <si>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</si>
  <si>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</si>
  <si>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</si>
  <si>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</si>
  <si>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</si>
  <si>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</si>
  <si>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</si>
  <si>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</si>
  <si>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</si>
  <si>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</si>
  <si>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</si>
  <si>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</si>
  <si>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</si>
  <si>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</si>
  <si>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</si>
  <si>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</si>
  <si>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</si>
  <si>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</si>
  <si>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</si>
  <si>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</si>
  <si>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</si>
  <si>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</si>
  <si>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</si>
  <si>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</si>
  <si>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</si>
  <si>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</si>
  <si>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</si>
  <si>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</si>
  <si>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</si>
  <si>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</si>
  <si>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</si>
  <si>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</si>
  <si>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</si>
  <si>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</si>
  <si>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</si>
  <si>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</si>
  <si>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</si>
  <si>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</si>
  <si>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</si>
  <si>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</si>
  <si>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</si>
  <si>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</si>
  <si>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</si>
  <si>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</si>
  <si>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</si>
  <si>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</si>
  <si>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</si>
  <si>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</si>
  <si>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</si>
  <si>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</si>
  <si>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</si>
  <si>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</si>
  <si>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</si>
  <si>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</si>
  <si>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</si>
  <si>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</si>
  <si>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</si>
  <si>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</si>
  <si>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</si>
  <si>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</si>
  <si>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</si>
  <si>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</si>
  <si>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</si>
  <si>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</si>
  <si>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</si>
  <si>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</si>
  <si>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</si>
  <si>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</si>
  <si>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</si>
  <si>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</si>
  <si>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</si>
  <si>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</si>
  <si>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</si>
  <si>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</si>
  <si>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</si>
  <si>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</si>
  <si>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</si>
  <si>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</si>
  <si>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</si>
  <si>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</si>
  <si>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</si>
  <si>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</si>
  <si>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</si>
  <si>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</si>
  <si>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</si>
  <si>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</si>
  <si>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</si>
  <si>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</si>
  <si>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</si>
  <si>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</si>
  <si>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</si>
  <si>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</si>
  <si>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</si>
  <si>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</si>
  <si>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</si>
  <si>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</si>
  <si>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</si>
  <si>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</si>
  <si>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</si>
  <si>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</si>
  <si>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</si>
  <si>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</si>
  <si>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</si>
  <si>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</si>
  <si>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</si>
  <si>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</si>
  <si>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</si>
  <si>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</si>
  <si>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</si>
  <si>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</si>
  <si>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</si>
  <si>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</si>
  <si>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</si>
  <si>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</si>
  <si>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</si>
  <si>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</si>
  <si>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</si>
  <si>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</si>
  <si>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</si>
  <si>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</si>
  <si>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</si>
  <si>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</si>
  <si>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</si>
  <si>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</si>
  <si>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</si>
  <si>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</si>
  <si>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</si>
  <si>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</si>
  <si>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</si>
  <si>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</si>
  <si>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</si>
  <si>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</si>
  <si>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</si>
  <si>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</si>
  <si>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</si>
  <si>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</si>
  <si>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</si>
  <si>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</si>
  <si>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</si>
  <si>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</si>
  <si>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</si>
  <si>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</si>
  <si>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</si>
  <si>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</si>
  <si>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</si>
  <si>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</si>
  <si>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</si>
  <si>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</si>
  <si>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</si>
  <si>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</si>
  <si>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</si>
  <si>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</si>
  <si>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</si>
  <si>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</si>
  <si>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</si>
  <si>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</si>
  <si>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</si>
  <si>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</si>
  <si>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</si>
  <si>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</si>
  <si>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</si>
  <si>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</si>
  <si>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</si>
  <si>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</si>
  <si>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</si>
  <si>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</si>
  <si>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</si>
  <si>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</si>
  <si>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</si>
  <si>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</si>
  <si>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</si>
  <si>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</si>
  <si>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</si>
  <si>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</si>
  <si>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</si>
  <si>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</si>
  <si>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</si>
  <si>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</si>
  <si>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</si>
  <si>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</si>
  <si>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</si>
  <si>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</si>
  <si>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</si>
  <si>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</si>
  <si>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</si>
  <si>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</si>
  <si>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</si>
  <si>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</si>
  <si>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</si>
  <si>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</si>
  <si>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</si>
  <si>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</si>
  <si>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</si>
  <si>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</si>
  <si>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</si>
  <si>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</si>
  <si>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</si>
  <si>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</si>
  <si>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</si>
  <si>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</si>
  <si>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</si>
  <si>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</si>
  <si>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</si>
  <si>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</si>
  <si>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</si>
  <si>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</si>
  <si>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</si>
  <si>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</si>
  <si>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</si>
  <si>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</si>
  <si>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</si>
  <si>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</si>
  <si>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</si>
  <si>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</si>
  <si>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</si>
  <si>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</si>
  <si>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</si>
  <si>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</si>
  <si>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</si>
  <si>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</si>
  <si>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</si>
  <si>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</si>
  <si>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</si>
  <si>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</si>
  <si>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</si>
  <si>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</si>
  <si>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</si>
  <si>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</si>
  <si>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</si>
  <si>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</si>
  <si>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</si>
  <si>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</si>
  <si>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</si>
  <si>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</si>
  <si>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</si>
  <si>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</si>
  <si>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</si>
  <si>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</si>
  <si>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</si>
  <si>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</si>
  <si>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</si>
  <si>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</si>
  <si>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</si>
  <si>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</si>
  <si>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</si>
  <si>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</si>
  <si>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</si>
  <si>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</si>
  <si>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</si>
  <si>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</si>
  <si>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</si>
  <si>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</si>
  <si>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</si>
  <si>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</si>
  <si>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</si>
  <si>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</si>
  <si>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</si>
  <si>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</si>
  <si>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</si>
  <si>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</si>
  <si>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</si>
  <si>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</si>
  <si>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</si>
  <si>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</si>
  <si>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</si>
  <si>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</si>
  <si>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</si>
  <si>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</si>
  <si>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</si>
  <si>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</si>
  <si>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</si>
  <si>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</si>
  <si>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</si>
  <si>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</si>
  <si>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</si>
  <si>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</si>
  <si>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</si>
  <si>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</si>
  <si>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</si>
  <si>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</si>
  <si>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</si>
  <si>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</si>
  <si>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</si>
  <si>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</si>
  <si>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</si>
  <si>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</si>
  <si>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</si>
  <si>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</si>
  <si>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</si>
  <si>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</si>
  <si>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</si>
  <si>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</si>
  <si>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</si>
  <si>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</si>
  <si>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</si>
  <si>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</si>
  <si>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</si>
  <si>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</si>
  <si>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</si>
  <si>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</si>
  <si>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</si>
  <si>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</si>
  <si>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</si>
  <si>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</si>
  <si>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</si>
  <si>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</si>
  <si>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</si>
  <si>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</si>
  <si>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</si>
  <si>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</si>
  <si>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</si>
  <si>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</si>
  <si>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</si>
  <si>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</si>
  <si>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</si>
  <si>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</si>
  <si>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</si>
  <si>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</si>
  <si>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</si>
  <si>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</si>
  <si>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</si>
  <si>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</si>
  <si>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</si>
  <si>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</si>
  <si>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</si>
  <si>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</si>
  <si>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</si>
  <si>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</si>
  <si>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</si>
  <si>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</si>
  <si>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</si>
  <si>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</si>
  <si>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</si>
  <si>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</si>
  <si>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</si>
  <si>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</si>
  <si>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</si>
  <si>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</si>
  <si>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</si>
  <si>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</si>
  <si>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</si>
  <si>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</si>
  <si>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</si>
  <si>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</si>
  <si>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</si>
  <si>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</si>
  <si>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</si>
  <si>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</si>
  <si>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</si>
  <si>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</si>
  <si>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</si>
  <si>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</si>
  <si>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</si>
  <si>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</si>
  <si>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</si>
  <si>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</si>
  <si>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</si>
  <si>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</si>
  <si>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</si>
  <si>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</si>
  <si>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</si>
  <si>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</si>
  <si>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</si>
  <si>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</si>
  <si>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</si>
  <si>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</si>
  <si>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</si>
  <si>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</si>
  <si>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</si>
  <si>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</si>
  <si>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</si>
  <si>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</si>
  <si>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</si>
  <si>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</si>
  <si>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</si>
  <si>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</si>
  <si>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</si>
  <si>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</si>
  <si>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</si>
  <si>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</si>
  <si>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</si>
  <si>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</si>
  <si>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</si>
  <si>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</si>
  <si>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</si>
  <si>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</si>
  <si>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</si>
  <si>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</si>
  <si>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</si>
  <si>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</si>
  <si>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</si>
  <si>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</si>
  <si>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</si>
  <si>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</si>
  <si>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</si>
  <si>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</si>
  <si>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</si>
  <si>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</si>
  <si>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</si>
  <si>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</si>
  <si>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</si>
  <si>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</si>
  <si>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</si>
  <si>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</si>
  <si>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</si>
  <si>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</si>
  <si>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</si>
  <si>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</si>
  <si>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</si>
  <si>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</si>
  <si>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</si>
  <si>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</si>
  <si>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</si>
  <si>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</si>
  <si>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</si>
  <si>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</si>
  <si>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</si>
  <si>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</si>
  <si>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</si>
  <si>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</si>
  <si>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</si>
  <si>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</si>
  <si>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</si>
  <si>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</si>
  <si>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</si>
  <si>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</si>
  <si>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</si>
  <si>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</si>
  <si>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</si>
  <si>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</si>
  <si>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</si>
  <si>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</si>
  <si>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</si>
  <si>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</si>
  <si>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</si>
  <si>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</si>
  <si>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</si>
  <si>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</si>
  <si>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</si>
  <si>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</si>
  <si>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</si>
  <si>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</si>
  <si>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</si>
  <si>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</si>
  <si>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</si>
  <si>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</si>
  <si>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</si>
  <si>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</si>
  <si>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</si>
  <si>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</si>
  <si>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</si>
  <si>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</si>
  <si>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</si>
  <si>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</si>
  <si>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</si>
  <si>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</si>
  <si>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</si>
  <si>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</si>
  <si>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</si>
  <si>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</si>
  <si>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</si>
  <si>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</si>
  <si>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</si>
  <si>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</si>
  <si>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</si>
  <si>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</si>
  <si>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</si>
  <si>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</si>
  <si>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</si>
  <si>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</si>
  <si>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</si>
  <si>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</si>
  <si>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</si>
  <si>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</si>
  <si>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</si>
  <si>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</si>
  <si>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</si>
  <si>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</si>
  <si>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</si>
  <si>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</si>
  <si>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</si>
  <si>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</si>
  <si>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</si>
  <si>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</si>
  <si>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</si>
  <si>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</si>
  <si>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</si>
  <si>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</si>
  <si>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</si>
  <si>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</si>
  <si>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</si>
  <si>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</si>
  <si>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</si>
  <si>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</si>
  <si>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</si>
  <si>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</si>
  <si>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</si>
  <si>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</si>
  <si>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</si>
  <si>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</si>
  <si>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</si>
  <si>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</si>
  <si>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</si>
  <si>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</si>
  <si>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</si>
  <si>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</si>
  <si>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</si>
  <si>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</si>
  <si>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</si>
  <si>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</si>
  <si>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</si>
  <si>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</si>
  <si>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</si>
  <si>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</si>
  <si>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</si>
  <si>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</si>
  <si>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</si>
  <si>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</si>
  <si>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</si>
  <si>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</si>
  <si>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</si>
  <si>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</si>
  <si>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</si>
  <si>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</si>
  <si>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</si>
  <si>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</si>
  <si>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</si>
  <si>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</si>
  <si>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</si>
  <si>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</si>
  <si>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</si>
  <si>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</si>
  <si>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</si>
  <si>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</si>
  <si>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</si>
  <si>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</si>
  <si>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</si>
  <si>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</si>
  <si>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</si>
  <si>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</si>
  <si>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</si>
  <si>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</si>
  <si>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</si>
  <si>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</si>
  <si>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</si>
  <si>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</si>
  <si>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</si>
  <si>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</si>
  <si>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</si>
  <si>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</si>
  <si>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</si>
  <si>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</si>
  <si>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</si>
  <si>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</si>
  <si>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</si>
  <si>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</si>
  <si>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</si>
  <si>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</si>
  <si>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</si>
  <si>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</si>
  <si>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</si>
  <si>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</si>
  <si>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</si>
  <si>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</si>
  <si>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</si>
  <si>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</si>
  <si>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</si>
  <si>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</si>
  <si>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</si>
  <si>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</si>
  <si>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</si>
  <si>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</si>
  <si>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</si>
  <si>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</si>
  <si>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</si>
  <si>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</si>
  <si>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</si>
  <si>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</si>
  <si>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</si>
  <si>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</si>
  <si>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</si>
  <si>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</si>
  <si>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</si>
  <si>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</si>
  <si>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</si>
  <si>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</si>
  <si>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</si>
  <si>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</si>
  <si>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</si>
  <si>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</si>
  <si>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</si>
  <si>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</si>
  <si>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</si>
  <si>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</si>
  <si>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</si>
  <si>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</si>
  <si>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</si>
  <si>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</si>
  <si>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</si>
  <si>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</si>
  <si>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</si>
  <si>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</si>
  <si>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</si>
  <si>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</si>
  <si>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</si>
  <si>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</si>
  <si>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</si>
  <si>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</si>
  <si>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</si>
  <si>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</si>
  <si>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</si>
  <si>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</si>
  <si>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</si>
  <si>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</si>
  <si>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</si>
  <si>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</si>
  <si>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</si>
  <si>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</si>
  <si>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</si>
  <si>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</si>
  <si>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</si>
  <si>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</si>
  <si>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</si>
  <si>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</si>
  <si>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</si>
  <si>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</si>
  <si>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</si>
  <si>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</si>
  <si>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</si>
  <si>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</si>
  <si>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</si>
  <si>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</si>
  <si>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</si>
  <si>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</si>
  <si>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</si>
  <si>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</si>
  <si>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</si>
  <si>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</si>
  <si>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</si>
  <si>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</si>
  <si>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</si>
  <si>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</si>
  <si>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</si>
  <si>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</si>
  <si>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</si>
  <si>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</si>
  <si>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</si>
  <si>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</si>
  <si>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</si>
  <si>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</si>
  <si>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</si>
  <si>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</si>
  <si>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</si>
  <si>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</si>
  <si>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</si>
  <si>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</si>
  <si>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</si>
  <si>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</si>
  <si>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</si>
  <si>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</si>
  <si>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</si>
  <si>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</si>
  <si>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</si>
  <si>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</si>
  <si>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</si>
  <si>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</si>
  <si>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</si>
  <si>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</si>
  <si>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</si>
  <si>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</si>
  <si>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</si>
  <si>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</si>
  <si>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</si>
  <si>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</si>
  <si>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</si>
  <si>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</si>
  <si>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</si>
  <si>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</si>
  <si>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</si>
  <si>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</si>
  <si>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</si>
  <si>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</si>
  <si>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</si>
  <si>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</si>
  <si>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</si>
  <si>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</si>
  <si>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</si>
  <si>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</si>
  <si>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</si>
  <si>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</si>
  <si>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</si>
  <si>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</si>
  <si>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</si>
  <si>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</si>
  <si>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</si>
  <si>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</si>
  <si>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</si>
  <si>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</si>
  <si>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</si>
  <si>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</si>
  <si>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</si>
  <si>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</si>
  <si>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</si>
  <si>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</si>
  <si>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</si>
  <si>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</si>
  <si>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</si>
  <si>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</si>
  <si>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</si>
  <si>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</si>
  <si>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</si>
  <si>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</si>
  <si>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</si>
  <si>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</si>
  <si>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</si>
  <si>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</si>
  <si>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</si>
  <si>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</si>
  <si>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</si>
  <si>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</si>
  <si>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</si>
  <si>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</si>
  <si>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</si>
  <si>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</si>
  <si>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</si>
  <si>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</si>
  <si>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</si>
  <si>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</si>
  <si>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</si>
  <si>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</si>
  <si>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</si>
  <si>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</si>
  <si>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</si>
  <si>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</si>
  <si>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</si>
  <si>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</si>
  <si>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</si>
  <si>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</si>
  <si>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</si>
  <si>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</si>
  <si>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</si>
  <si>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</si>
  <si>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</si>
  <si>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</si>
  <si>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</si>
  <si>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</si>
  <si>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</si>
  <si>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</si>
  <si>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</si>
  <si>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</si>
  <si>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</si>
  <si>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</si>
  <si>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</si>
  <si>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</si>
  <si>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</si>
  <si>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</si>
  <si>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</si>
  <si>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</si>
  <si>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</si>
  <si>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</si>
  <si>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</si>
  <si>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</si>
  <si>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</si>
  <si>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</si>
  <si>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</si>
  <si>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</si>
  <si>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</si>
  <si>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</si>
  <si>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</si>
  <si>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</si>
  <si>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</si>
  <si>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</si>
  <si>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</si>
  <si>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</si>
  <si>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</si>
  <si>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</si>
  <si>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</si>
  <si>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</si>
  <si>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</si>
  <si>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</si>
  <si>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</si>
  <si>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</si>
  <si>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</si>
  <si>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</si>
  <si>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</si>
  <si>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</si>
  <si>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</si>
  <si>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</si>
  <si>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</si>
  <si>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</si>
  <si>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</si>
  <si>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</si>
  <si>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</si>
  <si>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</si>
  <si>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</si>
  <si>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</si>
  <si>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</si>
  <si>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</si>
  <si>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</si>
  <si>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</si>
  <si>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</si>
  <si>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</si>
  <si>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</si>
  <si>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</si>
  <si>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</si>
  <si>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</si>
  <si>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</si>
  <si>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</si>
  <si>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</si>
  <si>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</si>
  <si>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</si>
  <si>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</si>
  <si>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</si>
  <si>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</si>
  <si>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</si>
  <si>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</si>
  <si>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</si>
  <si>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</si>
  <si>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</si>
  <si>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</si>
  <si>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</si>
  <si>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</si>
  <si>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</si>
  <si>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</si>
  <si>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</si>
  <si>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</si>
  <si>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</si>
  <si>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</si>
  <si>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</si>
  <si>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</si>
  <si>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</si>
  <si>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</si>
  <si>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</si>
  <si>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</si>
  <si>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</si>
  <si>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</si>
  <si>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</si>
  <si>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</si>
  <si>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</si>
  <si>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</si>
  <si>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</si>
  <si>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</si>
  <si>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</si>
  <si>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</si>
  <si>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</si>
  <si>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</si>
  <si>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</si>
  <si>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</si>
  <si>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</si>
  <si>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</si>
  <si>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</si>
  <si>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</si>
  <si>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</si>
  <si>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</si>
  <si>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</si>
  <si>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</si>
  <si>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</si>
  <si>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</si>
  <si>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</si>
  <si>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</si>
  <si>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</si>
  <si>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</si>
  <si>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</si>
  <si>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</si>
  <si>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</si>
  <si>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</si>
  <si>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</si>
  <si>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</si>
  <si>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</si>
  <si>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</si>
  <si>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</si>
  <si>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</si>
  <si>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</si>
  <si>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</si>
  <si>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</si>
  <si>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</si>
  <si>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</si>
  <si>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</si>
  <si>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</si>
  <si>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</si>
  <si>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</si>
  <si>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</si>
  <si>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</si>
  <si>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</si>
  <si>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</si>
  <si>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</si>
  <si>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</si>
  <si>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</si>
  <si>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</si>
  <si>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</si>
  <si>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</si>
  <si>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</si>
  <si>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</si>
  <si>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</si>
  <si>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</si>
  <si>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</si>
  <si>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</si>
  <si>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</si>
  <si>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</si>
  <si>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</si>
  <si>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</si>
  <si>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</si>
  <si>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</si>
  <si>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</si>
  <si>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</si>
  <si>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</si>
  <si>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</si>
  <si>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</si>
  <si>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</si>
  <si>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</si>
  <si>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</si>
  <si>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</si>
  <si>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</si>
  <si>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</si>
  <si>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</si>
  <si>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</si>
  <si>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</si>
  <si>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</si>
  <si>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</si>
  <si>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</si>
  <si>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</si>
  <si>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</si>
  <si>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</si>
  <si>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</si>
  <si>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</si>
  <si>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</si>
  <si>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</si>
  <si>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</si>
  <si>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</si>
  <si>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</si>
  <si>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</si>
  <si>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</si>
  <si>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</si>
  <si>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</si>
  <si>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</si>
  <si>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</si>
  <si>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</si>
  <si>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</si>
  <si>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</si>
  <si>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</si>
  <si>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</si>
  <si>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</si>
  <si>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</si>
  <si>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</si>
  <si>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</si>
  <si>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</si>
  <si>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</si>
  <si>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</si>
  <si>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</si>
  <si>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</si>
  <si>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</si>
  <si>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</si>
  <si>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</si>
  <si>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</si>
  <si>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</si>
  <si>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</si>
  <si>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</si>
  <si>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</si>
  <si>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</si>
  <si>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</si>
  <si>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</si>
  <si>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</si>
  <si>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</si>
  <si>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</si>
  <si>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</si>
  <si>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</si>
  <si>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</si>
  <si>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</si>
  <si>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</si>
  <si>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</si>
  <si>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</si>
  <si>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</si>
  <si>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</si>
  <si>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</si>
  <si>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</si>
  <si>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</si>
  <si>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</si>
  <si>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</si>
  <si>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</si>
  <si>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</si>
  <si>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</si>
  <si>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</si>
  <si>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</si>
  <si>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</si>
  <si>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</si>
  <si>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</si>
  <si>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</si>
  <si>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</si>
  <si>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</si>
  <si>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</si>
  <si>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</si>
  <si>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</si>
  <si>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</si>
  <si>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</si>
  <si>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</si>
  <si>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</si>
  <si>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</si>
  <si>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</si>
  <si>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</si>
  <si>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</si>
  <si>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</si>
  <si>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</si>
  <si>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</si>
  <si>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</si>
  <si>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</si>
  <si>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</si>
  <si>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</si>
  <si>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</si>
  <si>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</si>
  <si>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</si>
  <si>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</si>
  <si>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</si>
  <si>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</si>
  <si>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</si>
  <si>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</si>
  <si>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</si>
  <si>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</si>
  <si>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</si>
  <si>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</si>
  <si>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</si>
  <si>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</si>
  <si>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</si>
  <si>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</si>
  <si>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</si>
  <si>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</si>
  <si>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</si>
  <si>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</si>
  <si>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</si>
  <si>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</si>
  <si>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</si>
  <si>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</si>
  <si>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</si>
  <si>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</si>
  <si>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</si>
  <si>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</si>
  <si>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</si>
  <si>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</si>
  <si>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</si>
  <si>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</si>
  <si>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</si>
  <si>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</si>
  <si>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</si>
  <si>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</si>
  <si>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</si>
  <si>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</si>
  <si>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</si>
  <si>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</si>
  <si>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</si>
  <si>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</si>
  <si>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</si>
  <si>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</si>
  <si>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</si>
  <si>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</si>
  <si>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</si>
  <si>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</si>
  <si>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</si>
  <si>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</si>
  <si>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</si>
  <si>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</si>
  <si>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</si>
  <si>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</si>
  <si>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</si>
  <si>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</si>
  <si>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</si>
  <si>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</si>
  <si>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</si>
  <si>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</si>
  <si>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</si>
  <si>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</si>
  <si>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</si>
  <si>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</si>
  <si>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</si>
  <si>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</si>
  <si>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</si>
  <si>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</si>
  <si>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</si>
  <si>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</si>
  <si>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</si>
  <si>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</si>
  <si>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</si>
  <si>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</si>
  <si>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</si>
  <si>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</si>
  <si>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</si>
  <si>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</si>
  <si>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</si>
  <si>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</si>
  <si>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</si>
  <si>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</si>
  <si>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</si>
  <si>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</si>
  <si>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</si>
  <si>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</si>
  <si>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</si>
  <si>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</si>
  <si>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</si>
  <si>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</si>
  <si>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</si>
  <si>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</si>
  <si>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</si>
  <si>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</si>
  <si>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</si>
  <si>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</si>
  <si>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</si>
  <si>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</si>
  <si>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</si>
  <si>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</si>
  <si>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</si>
  <si>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</si>
  <si>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</si>
  <si>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</si>
  <si>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</si>
  <si>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</si>
  <si>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</si>
  <si>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</si>
  <si>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</si>
  <si>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</si>
  <si>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</si>
  <si>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</si>
  <si>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</si>
  <si>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</si>
  <si>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</si>
  <si>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</si>
  <si>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</si>
  <si>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</si>
  <si>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</si>
  <si>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</si>
  <si>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</si>
  <si>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</si>
  <si>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</si>
  <si>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</si>
  <si>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</si>
  <si>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</si>
  <si>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</si>
  <si>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</si>
  <si>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</si>
  <si>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</si>
  <si>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</si>
  <si>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</si>
  <si>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</si>
  <si>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</si>
  <si>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</si>
  <si>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</si>
  <si>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</si>
  <si>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</si>
  <si>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</si>
  <si>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</si>
  <si>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</si>
  <si>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</si>
  <si>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</si>
  <si>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</si>
  <si>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</si>
  <si>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</si>
  <si>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</si>
  <si>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</si>
  <si>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</si>
  <si>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</si>
  <si>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</si>
  <si>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</si>
  <si>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</si>
  <si>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</si>
  <si>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</si>
  <si>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</si>
  <si>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</si>
  <si>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</si>
  <si>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</si>
  <si>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</si>
  <si>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</si>
  <si>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</si>
  <si>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</si>
  <si>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</si>
  <si>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</si>
  <si>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</si>
  <si>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</si>
  <si>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</si>
  <si>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</si>
  <si>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</si>
  <si>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</si>
  <si>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</si>
  <si>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</si>
  <si>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</si>
  <si>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</si>
  <si>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</si>
  <si>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</si>
  <si>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</si>
  <si>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</si>
  <si>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</si>
  <si>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</si>
  <si>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</si>
  <si>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</si>
  <si>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</si>
  <si>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</si>
  <si>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</si>
  <si>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</si>
  <si>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</si>
  <si>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</si>
  <si>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</si>
  <si>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</si>
  <si>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</si>
  <si>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</si>
  <si>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</si>
  <si>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</si>
  <si>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</si>
  <si>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</si>
  <si>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</si>
  <si>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</si>
  <si>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</si>
  <si>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</si>
  <si>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</si>
  <si>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</si>
  <si>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</si>
  <si>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</si>
  <si>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</si>
  <si>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</si>
  <si>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</si>
  <si>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</si>
  <si>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</si>
  <si>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</si>
  <si>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</si>
  <si>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</si>
  <si>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</si>
  <si>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</si>
  <si>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</si>
  <si>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</si>
  <si>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</si>
  <si>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</si>
  <si>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</si>
  <si>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</si>
  <si>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</si>
  <si>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</si>
  <si>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</si>
  <si>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</si>
  <si>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</si>
  <si>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</si>
  <si>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</si>
  <si>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</si>
  <si>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</si>
  <si>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</si>
  <si>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</si>
  <si>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</si>
  <si>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</si>
  <si>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</si>
  <si>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</si>
  <si>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</si>
  <si>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</si>
  <si>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</si>
  <si>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</si>
  <si>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</si>
  <si>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</si>
  <si>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</si>
  <si>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</si>
  <si>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</si>
  <si>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</si>
  <si>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</si>
  <si>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</si>
  <si>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</si>
  <si>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</si>
  <si>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</si>
  <si>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</si>
  <si>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</si>
  <si>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</si>
  <si>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</si>
  <si>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</si>
  <si>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</si>
  <si>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</si>
  <si>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</si>
  <si>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</si>
  <si>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</si>
  <si>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</si>
  <si>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</si>
  <si>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</si>
  <si>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</si>
  <si>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</si>
  <si>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</si>
  <si>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</si>
  <si>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</si>
  <si>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</si>
  <si>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</si>
  <si>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</si>
  <si>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</si>
  <si>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</si>
  <si>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</si>
  <si>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</si>
  <si>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</si>
  <si>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</si>
  <si>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</si>
  <si>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</si>
  <si>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</si>
  <si>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</si>
  <si>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</si>
  <si>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</si>
  <si>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</si>
  <si>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</si>
  <si>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</si>
  <si>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</si>
  <si>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</si>
  <si>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</si>
  <si>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</si>
  <si>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</si>
  <si>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</si>
  <si>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</si>
  <si>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</si>
  <si>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</si>
  <si>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</si>
  <si>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</si>
  <si>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</si>
  <si>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</si>
  <si>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</si>
  <si>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</si>
  <si>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</si>
  <si>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</si>
  <si>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</si>
  <si>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</si>
  <si>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</si>
  <si>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</si>
  <si>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</si>
  <si>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</si>
  <si>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</si>
  <si>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</si>
  <si>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</si>
  <si>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</si>
  <si>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</si>
  <si>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</si>
  <si>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</si>
  <si>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</si>
  <si>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</si>
  <si>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</si>
  <si>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</si>
  <si>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</si>
  <si>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</si>
  <si>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</si>
  <si>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</si>
  <si>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</si>
  <si>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</si>
  <si>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</si>
  <si>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</si>
  <si>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</si>
  <si>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</si>
  <si>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</si>
  <si>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</si>
  <si>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</si>
  <si>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</si>
  <si>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</si>
  <si>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</si>
  <si>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</si>
  <si>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</si>
  <si>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</si>
  <si>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</si>
  <si>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</si>
  <si>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</si>
  <si>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</si>
  <si>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</si>
  <si>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</si>
  <si>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</si>
  <si>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</si>
  <si>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</si>
  <si>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</si>
  <si>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</si>
  <si>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</si>
  <si>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</si>
  <si>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</si>
  <si>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</si>
  <si>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</si>
  <si>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</si>
  <si>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</si>
  <si>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</si>
  <si>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</si>
  <si>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</si>
  <si>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</si>
  <si>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</si>
  <si>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</si>
  <si>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</si>
  <si>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</si>
  <si>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</si>
  <si>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</si>
  <si>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</si>
  <si>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</si>
  <si>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</si>
  <si>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</si>
  <si>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</si>
  <si>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</si>
  <si>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</si>
  <si>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</si>
  <si>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</si>
  <si>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</si>
  <si>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</si>
  <si>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</si>
  <si>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</si>
  <si>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</si>
  <si>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</si>
  <si>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</si>
  <si>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</si>
  <si>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</si>
  <si>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</si>
  <si>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</si>
  <si>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</si>
  <si>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</si>
  <si>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</si>
  <si>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</si>
  <si>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</si>
  <si>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</si>
  <si>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</si>
  <si>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</si>
  <si>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</si>
  <si>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</si>
  <si>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</si>
  <si>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</si>
  <si>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</si>
  <si>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</si>
  <si>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</si>
  <si>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</si>
  <si>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</si>
  <si>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</si>
  <si>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</si>
  <si>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</si>
  <si>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</si>
  <si>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</si>
  <si>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</si>
  <si>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</si>
  <si>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</si>
  <si>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</si>
  <si>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</si>
  <si>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</si>
  <si>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</si>
  <si>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</si>
  <si>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</si>
  <si>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</si>
  <si>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</si>
  <si>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</si>
  <si>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</si>
  <si>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</si>
  <si>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</si>
  <si>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</si>
  <si>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</si>
  <si>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</si>
  <si>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</si>
  <si>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</si>
  <si>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</si>
  <si>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</si>
  <si>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</si>
  <si>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</si>
  <si>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</si>
  <si>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</si>
  <si>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</si>
  <si>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</si>
  <si>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</si>
  <si>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</si>
  <si>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</si>
  <si>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</si>
  <si>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</si>
  <si>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</si>
  <si>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</si>
  <si>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</si>
  <si>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</si>
  <si>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</si>
  <si>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</si>
  <si>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</si>
  <si>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</si>
  <si>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</si>
  <si>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</si>
  <si>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</si>
  <si>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</si>
  <si>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</si>
  <si>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</si>
  <si>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</si>
  <si>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</si>
  <si>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</si>
  <si>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</si>
  <si>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</si>
  <si>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</si>
  <si>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</si>
  <si>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</si>
  <si>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</si>
  <si>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</si>
  <si>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</si>
  <si>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</si>
  <si>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</si>
  <si>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</si>
  <si>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</si>
  <si>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</si>
  <si>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</si>
  <si>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</si>
  <si>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</si>
  <si>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</si>
  <si>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</si>
  <si>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</si>
  <si>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</si>
  <si>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</si>
  <si>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</si>
  <si>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</si>
  <si>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</si>
  <si>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</si>
  <si>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</si>
  <si>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</si>
  <si>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</si>
  <si>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</si>
  <si>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</si>
  <si>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</si>
  <si>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</si>
  <si>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</si>
  <si>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</si>
  <si>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</si>
  <si>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</si>
  <si>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</si>
  <si>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</si>
  <si>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</si>
  <si>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</si>
  <si>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</si>
  <si>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</si>
  <si>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</si>
  <si>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</si>
  <si>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</si>
  <si>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</si>
  <si>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</si>
  <si>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</si>
  <si>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</si>
  <si>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</si>
  <si>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</si>
  <si>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</si>
  <si>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</si>
  <si>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</si>
  <si>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</si>
  <si>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</si>
  <si>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</si>
  <si>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</si>
  <si>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</si>
  <si>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</si>
  <si>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</si>
  <si>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</si>
  <si>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</si>
  <si>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</si>
  <si>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</si>
  <si>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</si>
  <si>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</si>
  <si>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</si>
  <si>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</si>
  <si>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</si>
  <si>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</si>
  <si>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</si>
  <si>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</si>
  <si>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</si>
  <si>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</si>
  <si>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</si>
  <si>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</si>
  <si>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</si>
  <si>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</si>
  <si>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</si>
  <si>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</si>
  <si>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</si>
  <si>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</si>
  <si>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</si>
  <si>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</si>
  <si>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</si>
  <si>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</si>
  <si>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</si>
  <si>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</si>
  <si>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</si>
  <si>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</si>
  <si>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</si>
  <si>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</si>
  <si>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</si>
  <si>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</si>
  <si>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</si>
  <si>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</si>
  <si>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</si>
  <si>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</si>
  <si>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</si>
  <si>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</si>
  <si>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</si>
  <si>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</si>
  <si>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</si>
  <si>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</si>
  <si>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</si>
  <si>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</si>
  <si>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</si>
  <si>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</si>
  <si>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</si>
  <si>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</si>
  <si>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</si>
  <si>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</si>
  <si>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</si>
  <si>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</si>
  <si>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</si>
  <si>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</si>
  <si>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</si>
  <si>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</si>
  <si>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</si>
  <si>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</si>
  <si>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</si>
  <si>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</si>
  <si>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</si>
  <si>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</si>
  <si>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</si>
  <si>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</si>
  <si>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</si>
  <si>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</si>
  <si>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</si>
  <si>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</si>
  <si>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</si>
  <si>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</si>
  <si>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</si>
  <si>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</si>
  <si>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</si>
  <si>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</si>
  <si>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</si>
  <si>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</si>
  <si>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</si>
  <si>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</si>
  <si>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</si>
  <si>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</si>
  <si>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</si>
  <si>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</si>
  <si>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</si>
  <si>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</si>
  <si>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</si>
  <si>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</si>
  <si>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</si>
  <si>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</si>
  <si>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</si>
  <si>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</si>
  <si>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</si>
  <si>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</si>
  <si>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</si>
  <si>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</si>
  <si>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</si>
  <si>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</si>
  <si>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</si>
  <si>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</si>
  <si>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</si>
  <si>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</si>
  <si>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</si>
  <si>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</si>
  <si>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</si>
  <si>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</si>
  <si>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</si>
  <si>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</si>
  <si>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</si>
  <si>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</si>
  <si>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</si>
  <si>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</si>
  <si>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</si>
  <si>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</si>
  <si>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</si>
  <si>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</si>
  <si>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</si>
  <si>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</si>
  <si>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</si>
  <si>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</si>
  <si>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</si>
  <si>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</si>
  <si>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</si>
  <si>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</si>
  <si>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</si>
  <si>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</si>
  <si>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</si>
  <si>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</si>
  <si>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</si>
  <si>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</si>
  <si>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</si>
  <si>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</si>
  <si>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</si>
  <si>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</si>
  <si>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</si>
  <si>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</si>
  <si>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</si>
  <si>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</si>
  <si>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</si>
  <si>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</si>
  <si>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</si>
  <si>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</si>
  <si>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</si>
  <si>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</si>
  <si>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</si>
  <si>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</si>
  <si>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</si>
  <si>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</si>
  <si>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</si>
  <si>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</si>
  <si>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</si>
  <si>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</si>
  <si>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</si>
  <si>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</si>
  <si>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</si>
  <si>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</si>
  <si>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</si>
  <si>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</si>
  <si>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</si>
  <si>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</si>
  <si>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</si>
  <si>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</si>
  <si>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</si>
  <si>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</si>
  <si>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</si>
  <si>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</si>
  <si>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</si>
  <si>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</si>
  <si>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</si>
  <si>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</si>
  <si>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</si>
  <si>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</si>
  <si>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</si>
  <si>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</si>
  <si>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</si>
  <si>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</si>
  <si>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</si>
  <si>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</si>
  <si>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</si>
  <si>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</si>
  <si>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</si>
  <si>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</si>
  <si>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</si>
  <si>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</si>
  <si>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</si>
  <si>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</si>
  <si>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</si>
  <si>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</si>
  <si>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</si>
  <si>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</si>
  <si>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</si>
  <si>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</si>
  <si>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</si>
  <si>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</si>
  <si>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</si>
  <si>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</si>
  <si>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</si>
  <si>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</si>
  <si>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</si>
  <si>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</si>
  <si>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</si>
  <si>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</si>
  <si>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</si>
  <si>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</si>
  <si>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</si>
  <si>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</si>
  <si>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</si>
  <si>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</si>
  <si>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</si>
  <si>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</si>
  <si>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</si>
  <si>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</si>
  <si>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</si>
  <si>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</si>
  <si>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</si>
  <si>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</si>
  <si>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</si>
  <si>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</si>
  <si>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</si>
  <si>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</si>
  <si>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</si>
  <si>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</si>
  <si>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</si>
  <si>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</si>
  <si>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</si>
  <si>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</si>
  <si>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</si>
  <si>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</si>
  <si>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</si>
  <si>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</si>
  <si>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</si>
  <si>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</si>
  <si>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</si>
  <si>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</si>
  <si>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</si>
  <si>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</si>
  <si>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</si>
  <si>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</si>
  <si>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</si>
  <si>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</si>
  <si>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</si>
  <si>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</si>
  <si>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</si>
  <si>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</si>
  <si>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</si>
  <si>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</si>
  <si>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</si>
  <si>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</si>
  <si>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</si>
  <si>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</si>
  <si>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</si>
  <si>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</si>
  <si>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</si>
  <si>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</si>
  <si>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</si>
  <si>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</si>
  <si>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</si>
  <si>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</si>
  <si>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</si>
  <si>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</si>
  <si>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</si>
  <si>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</si>
  <si>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</si>
  <si>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</si>
  <si>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</si>
  <si>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</si>
  <si>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</si>
  <si>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</si>
  <si>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</si>
  <si>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</si>
  <si>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</si>
  <si>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</si>
  <si>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</si>
  <si>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</si>
  <si>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</si>
  <si>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</si>
  <si>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</si>
  <si>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</si>
  <si>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</si>
  <si>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</si>
  <si>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</si>
  <si>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</si>
  <si>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</si>
  <si>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</si>
  <si>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</si>
  <si>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</si>
  <si>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</si>
  <si>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</si>
  <si>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</si>
  <si>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</si>
  <si>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</si>
  <si>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</si>
  <si>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</si>
  <si>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</si>
  <si>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</si>
  <si>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</si>
  <si>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</si>
  <si>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</si>
  <si>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</si>
  <si>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</si>
  <si>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</si>
  <si>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</si>
  <si>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</si>
  <si>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</si>
  <si>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</si>
  <si>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</si>
  <si>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</si>
  <si>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</si>
  <si>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</si>
  <si>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</si>
  <si>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</si>
  <si>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</si>
  <si>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</si>
  <si>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</si>
  <si>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</si>
  <si>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</si>
  <si>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</si>
  <si>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</si>
  <si>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</si>
  <si>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</si>
  <si>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</si>
  <si>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</si>
  <si>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</si>
  <si>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</si>
  <si>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</si>
  <si>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</si>
  <si>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</si>
  <si>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</si>
  <si>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</si>
  <si>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</si>
  <si>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</si>
  <si>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</si>
  <si>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</si>
  <si>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</si>
  <si>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</si>
  <si>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</si>
  <si>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</si>
  <si>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</si>
  <si>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</si>
  <si>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</si>
  <si>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</si>
  <si>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</si>
  <si>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</si>
  <si>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</si>
  <si>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</si>
  <si>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</si>
  <si>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</si>
  <si>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</si>
  <si>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</si>
  <si>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</si>
  <si>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</si>
  <si>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</si>
  <si>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</si>
  <si>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</si>
  <si>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</si>
  <si>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</si>
  <si>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</si>
  <si>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</si>
  <si>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</si>
  <si>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</si>
  <si>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</si>
  <si>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</si>
  <si>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</si>
  <si>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</si>
  <si>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</si>
  <si>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</si>
  <si>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</si>
  <si>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</si>
  <si>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</si>
  <si>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</si>
  <si>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</si>
  <si>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</si>
  <si>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</si>
  <si>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</si>
  <si>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</si>
  <si>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</si>
  <si>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</si>
  <si>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</si>
  <si>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</si>
  <si>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</si>
  <si>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</si>
  <si>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</si>
  <si>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</si>
  <si>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</si>
  <si>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</si>
  <si>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</si>
  <si>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</si>
  <si>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</si>
  <si>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</si>
  <si>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</si>
  <si>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</si>
  <si>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</si>
  <si>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</si>
  <si>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</si>
  <si>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</si>
  <si>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</si>
  <si>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</si>
  <si>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</si>
  <si>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</si>
  <si>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</si>
  <si>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</si>
  <si>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</si>
  <si>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</si>
  <si>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</si>
  <si>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</si>
  <si>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</si>
  <si>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</si>
  <si>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</si>
  <si>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</si>
  <si>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</si>
  <si>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</si>
  <si>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</si>
  <si>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</si>
  <si>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</si>
  <si>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</si>
  <si>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</si>
  <si>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</si>
  <si>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</si>
  <si>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</si>
  <si>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</si>
  <si>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</si>
  <si>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</si>
  <si>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</si>
  <si>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</si>
  <si>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</si>
  <si>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</si>
  <si>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</si>
  <si>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</si>
  <si>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</si>
  <si>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</si>
  <si>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</si>
  <si>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</si>
  <si>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</si>
  <si>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</si>
  <si>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</si>
  <si>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</si>
  <si>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</si>
  <si>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</si>
  <si>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</si>
  <si>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</si>
  <si>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</si>
  <si>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</si>
  <si>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</si>
  <si>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</si>
  <si>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</si>
  <si>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</si>
  <si>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</si>
  <si>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</si>
  <si>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</si>
  <si>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</si>
  <si>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</si>
  <si>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</si>
  <si>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</si>
  <si>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</si>
  <si>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</si>
  <si>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</si>
  <si>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</si>
  <si>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</si>
  <si>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</si>
  <si>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</si>
  <si>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</si>
  <si>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</si>
  <si>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</si>
  <si>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</si>
  <si>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</si>
  <si>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</si>
  <si>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</si>
  <si>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</si>
  <si>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</si>
  <si>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</si>
  <si>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</si>
  <si>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</si>
  <si>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</si>
  <si>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</si>
  <si>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</si>
  <si>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</si>
  <si>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</si>
  <si>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</si>
  <si>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</si>
  <si>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</si>
  <si>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</si>
  <si>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</si>
  <si>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</si>
  <si>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</si>
  <si>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</si>
  <si>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</si>
  <si>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</si>
  <si>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</si>
  <si>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</si>
  <si>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</si>
  <si>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</si>
  <si>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</si>
  <si>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</si>
  <si>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</si>
  <si>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</si>
  <si>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</si>
  <si>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</si>
  <si>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</si>
  <si>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</si>
  <si>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</si>
  <si>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</si>
  <si>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</si>
  <si>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</si>
  <si>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</si>
  <si>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</si>
  <si>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</si>
  <si>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</si>
  <si>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</si>
  <si>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</si>
  <si>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</si>
  <si>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</si>
  <si>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</si>
  <si>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</si>
  <si>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</si>
  <si>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</si>
  <si>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</si>
  <si>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</si>
  <si>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</si>
  <si>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</si>
  <si>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</si>
  <si>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</si>
  <si>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</si>
  <si>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</si>
  <si>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</si>
  <si>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</si>
  <si>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</si>
  <si>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</si>
  <si>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</si>
  <si>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</si>
  <si>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</si>
  <si>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</si>
  <si>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</si>
  <si>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</si>
  <si>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</si>
  <si>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</si>
  <si>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</si>
  <si>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</si>
  <si>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</si>
  <si>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</si>
  <si>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</si>
  <si>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</si>
  <si>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</si>
  <si>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</si>
  <si>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</si>
  <si>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</si>
  <si>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</si>
  <si>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</si>
  <si>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</si>
  <si>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</si>
  <si>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</si>
  <si>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</si>
  <si>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</si>
  <si>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</si>
  <si>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</si>
  <si>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</si>
  <si>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</si>
  <si>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</si>
  <si>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</si>
  <si>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</si>
  <si>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</si>
  <si>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</si>
  <si>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</si>
  <si>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</si>
  <si>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</si>
  <si>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</si>
  <si>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</si>
  <si>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</si>
  <si>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</si>
  <si>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</si>
  <si>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</si>
  <si>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</si>
  <si>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</si>
  <si>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</si>
  <si>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</si>
  <si>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</si>
  <si>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</si>
  <si>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</si>
  <si>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</si>
  <si>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</si>
  <si>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</si>
  <si>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</si>
  <si>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</si>
  <si>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</si>
  <si>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</si>
  <si>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</si>
  <si>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</si>
  <si>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</si>
  <si>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</si>
  <si>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</si>
  <si>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</si>
  <si>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</si>
  <si>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</si>
  <si>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</si>
  <si>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</si>
  <si>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</si>
  <si>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</si>
  <si>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</si>
  <si>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</si>
  <si>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</si>
  <si>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</si>
  <si>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</si>
  <si>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</si>
  <si>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</si>
  <si>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</si>
  <si>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</si>
  <si>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</si>
  <si>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</si>
  <si>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</si>
  <si>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</si>
  <si>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</si>
  <si>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</si>
  <si>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</si>
  <si>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</si>
  <si>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</si>
  <si>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</si>
  <si>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</si>
  <si>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</si>
  <si>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</si>
  <si>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</si>
  <si>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</si>
  <si>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</si>
  <si>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</si>
  <si>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</si>
  <si>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</si>
  <si>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</si>
  <si>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</si>
  <si>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</si>
  <si>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</si>
  <si>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</si>
  <si>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</si>
  <si>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</si>
  <si>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</si>
  <si>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</si>
  <si>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</si>
  <si>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</si>
  <si>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</si>
  <si>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</si>
  <si>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</si>
  <si>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</si>
  <si>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</si>
  <si>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</si>
  <si>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</si>
  <si>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</si>
  <si>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</si>
  <si>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</si>
  <si>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</si>
  <si>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</si>
  <si>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</si>
  <si>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</si>
  <si>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</si>
  <si>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</si>
  <si>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</si>
  <si>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</si>
  <si>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</si>
  <si>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</si>
  <si>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</si>
  <si>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</si>
  <si>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</si>
  <si>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</si>
  <si>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</si>
  <si>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</si>
  <si>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</si>
  <si>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</si>
  <si>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</si>
  <si>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</si>
  <si>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</si>
  <si>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</si>
  <si>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</si>
  <si>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</si>
  <si>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</si>
  <si>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</si>
  <si>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</si>
  <si>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</si>
  <si>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</si>
  <si>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</si>
  <si>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</si>
  <si>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</si>
  <si>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</si>
  <si>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</si>
  <si>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</si>
  <si>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</si>
  <si>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</si>
  <si>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</si>
  <si>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</si>
  <si>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</si>
  <si>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</si>
  <si>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</si>
  <si>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</si>
  <si>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</si>
  <si>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</si>
  <si>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</si>
  <si>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</si>
  <si>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</si>
  <si>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</si>
  <si>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</si>
  <si>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</si>
  <si>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</si>
  <si>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</si>
  <si>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</si>
  <si>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</si>
  <si>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</si>
  <si>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</si>
  <si>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</si>
  <si>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</si>
  <si>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</si>
  <si>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</si>
  <si>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</si>
  <si>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</si>
  <si>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</si>
  <si>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</si>
  <si>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</si>
  <si>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</si>
  <si>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</si>
  <si>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</si>
  <si>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</si>
  <si>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</si>
  <si>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</si>
  <si>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</si>
  <si>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</si>
  <si>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</si>
  <si>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</si>
  <si>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</si>
  <si>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</si>
  <si>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</si>
  <si>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</si>
  <si>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</si>
  <si>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</si>
  <si>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</si>
  <si>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</si>
  <si>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</si>
  <si>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</si>
  <si>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</si>
  <si>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</si>
  <si>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</si>
  <si>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</si>
  <si>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</si>
  <si>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</si>
  <si>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</si>
  <si>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</si>
  <si>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</si>
  <si>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</si>
  <si>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</si>
  <si>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</si>
  <si>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</si>
  <si>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</si>
  <si>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</si>
  <si>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</si>
  <si>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</si>
  <si>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</si>
  <si>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</si>
  <si>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</si>
  <si>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</si>
  <si>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</si>
  <si>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</si>
  <si>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</si>
  <si>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</si>
  <si>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</si>
  <si>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</si>
  <si>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</si>
  <si>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</si>
  <si>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</si>
  <si>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</si>
  <si>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</si>
  <si>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</si>
  <si>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</si>
  <si>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</si>
  <si>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</si>
  <si>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</si>
  <si>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</si>
  <si>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</si>
  <si>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</si>
  <si>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</si>
  <si>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</si>
  <si>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</si>
  <si>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</si>
  <si>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</si>
  <si>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</si>
  <si>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</si>
  <si>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</si>
  <si>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</si>
  <si>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</si>
  <si>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</si>
  <si>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</si>
  <si>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</si>
  <si>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</si>
  <si>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</si>
  <si>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</si>
  <si>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</si>
  <si>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</si>
  <si>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</si>
  <si>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</si>
  <si>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</si>
  <si>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</si>
  <si>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</si>
  <si>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</si>
  <si>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</si>
  <si>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</si>
  <si>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</si>
  <si>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</si>
  <si>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</si>
  <si>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</si>
  <si>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</si>
  <si>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</si>
  <si>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</si>
  <si>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</si>
  <si>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</si>
  <si>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</si>
  <si>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</si>
  <si>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</si>
  <si>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</si>
  <si>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</si>
  <si>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</si>
  <si>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</si>
  <si>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</si>
  <si>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</si>
  <si>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</si>
  <si>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</si>
  <si>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</si>
  <si>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</si>
  <si>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</si>
  <si>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</si>
  <si>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</si>
  <si>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</si>
  <si>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</si>
  <si>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</si>
  <si>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</si>
  <si>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</si>
  <si>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</si>
  <si>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</si>
  <si>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</si>
  <si>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</si>
  <si>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</si>
  <si>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</si>
  <si>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</si>
  <si>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</si>
  <si>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</si>
  <si>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</si>
  <si>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</si>
  <si>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</si>
  <si>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</si>
  <si>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</si>
  <si>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</si>
  <si>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</si>
  <si>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</si>
  <si>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</si>
  <si>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</si>
  <si>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</si>
  <si>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</si>
  <si>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</si>
  <si>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</si>
  <si>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</si>
  <si>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</si>
  <si>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</si>
  <si>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</si>
  <si>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</si>
  <si>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</si>
  <si>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</si>
  <si>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</si>
  <si>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</si>
  <si>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</si>
  <si>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</si>
  <si>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</si>
  <si>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</si>
  <si>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</si>
  <si>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</si>
  <si>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</si>
  <si>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</si>
  <si>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</si>
  <si>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</si>
  <si>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</si>
  <si>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</si>
  <si>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</si>
  <si>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</si>
  <si>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</si>
  <si>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</si>
  <si>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</si>
  <si>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</si>
  <si>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</si>
  <si>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</si>
  <si>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</si>
  <si>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</si>
  <si>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</si>
  <si>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</si>
  <si>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</si>
  <si>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</si>
  <si>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</si>
  <si>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</si>
  <si>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</si>
  <si>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</si>
  <si>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</si>
  <si>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</si>
  <si>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</si>
  <si>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</si>
  <si>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</si>
  <si>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</si>
  <si>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</si>
  <si>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</si>
  <si>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</si>
  <si>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</si>
  <si>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</si>
  <si>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</si>
  <si>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</si>
  <si>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</si>
  <si>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</si>
  <si>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</si>
  <si>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</si>
  <si>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</si>
  <si>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</si>
  <si>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</si>
  <si>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</si>
  <si>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</si>
  <si>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</si>
  <si>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</si>
  <si>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</si>
  <si>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</si>
  <si>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</si>
  <si>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</si>
  <si>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</si>
  <si>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</si>
  <si>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</si>
  <si>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</si>
  <si>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</si>
  <si>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</si>
  <si>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</si>
  <si>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</si>
  <si>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</si>
  <si>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</si>
  <si>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</si>
  <si>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</si>
  <si>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</si>
  <si>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</si>
  <si>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</si>
  <si>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</si>
  <si>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</si>
  <si>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</si>
  <si>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</si>
  <si>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</si>
  <si>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</si>
  <si>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</si>
  <si>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</si>
  <si>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</si>
  <si>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</si>
  <si>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</si>
  <si>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</si>
  <si>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</si>
  <si>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</si>
  <si>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</si>
  <si>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</si>
  <si>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</si>
  <si>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</si>
  <si>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</si>
  <si>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</si>
  <si>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</si>
  <si>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</si>
  <si>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</si>
  <si>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</si>
  <si>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</si>
  <si>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</si>
  <si>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</si>
  <si>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</si>
  <si>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</si>
  <si>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</si>
  <si>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</si>
  <si>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</si>
  <si>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</si>
  <si>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</si>
  <si>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</si>
  <si>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</si>
  <si>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</si>
  <si>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</si>
  <si>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</si>
  <si>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</si>
  <si>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</si>
  <si>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</si>
  <si>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</si>
  <si>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</si>
  <si>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</si>
  <si>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</si>
  <si>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</si>
  <si>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</si>
  <si>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</si>
  <si>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</si>
  <si>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</si>
  <si>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</si>
  <si>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</si>
  <si>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</si>
  <si>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</si>
  <si>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</si>
  <si>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</si>
  <si>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</si>
  <si>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</si>
  <si>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</si>
  <si>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</si>
  <si>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</si>
  <si>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</si>
  <si>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</si>
  <si>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</si>
  <si>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</si>
  <si>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</si>
  <si>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</si>
  <si>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</si>
  <si>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</si>
  <si>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</si>
  <si>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</si>
  <si>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</si>
  <si>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</si>
  <si>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</si>
  <si>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</si>
  <si>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</si>
  <si>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</si>
  <si>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</si>
  <si>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</si>
  <si>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</si>
  <si>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</si>
  <si>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</si>
  <si>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</si>
  <si>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</si>
  <si>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</si>
  <si>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</si>
  <si>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</si>
  <si>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</si>
  <si>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</si>
  <si>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</si>
  <si>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</si>
  <si>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</si>
  <si>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</si>
  <si>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</si>
  <si>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</si>
  <si>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</si>
  <si>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</si>
  <si>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</si>
  <si>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</si>
  <si>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</si>
  <si>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</si>
  <si>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</si>
  <si>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</si>
  <si>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</si>
  <si>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</si>
  <si>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</si>
  <si>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</si>
  <si>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</si>
  <si>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</si>
  <si>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</si>
  <si>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</si>
  <si>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</si>
  <si>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</si>
  <si>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</si>
  <si>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</si>
  <si>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</si>
  <si>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</si>
  <si>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</si>
  <si>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</si>
  <si>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</si>
  <si>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</si>
  <si>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</si>
  <si>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</si>
  <si>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</si>
  <si>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</si>
  <si>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</si>
  <si>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</si>
  <si>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</si>
  <si>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</si>
  <si>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</si>
  <si>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</si>
  <si>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</si>
  <si>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</si>
  <si>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</si>
  <si>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</si>
  <si>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</si>
  <si>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</si>
  <si>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</si>
  <si>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</si>
  <si>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</si>
  <si>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</si>
  <si>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</si>
  <si>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</si>
  <si>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</si>
  <si>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</si>
  <si>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</si>
  <si>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</si>
  <si>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</si>
  <si>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</si>
  <si>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</si>
  <si>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</si>
  <si>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</si>
  <si>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</si>
  <si>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</si>
  <si>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</si>
  <si>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</si>
  <si>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</si>
  <si>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</si>
  <si>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</si>
  <si>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</si>
  <si>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</si>
  <si>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</si>
  <si>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</si>
  <si>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</si>
  <si>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</si>
  <si>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</si>
  <si>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</si>
  <si>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</si>
  <si>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</si>
  <si>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</si>
  <si>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</si>
  <si>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</si>
  <si>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</si>
  <si>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</si>
  <si>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</si>
  <si>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</si>
  <si>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</si>
  <si>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</si>
  <si>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</si>
  <si>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</si>
  <si>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</si>
  <si>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</si>
  <si>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</si>
  <si>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</si>
  <si>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</si>
  <si>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</si>
  <si>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</si>
  <si>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</si>
  <si>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</si>
  <si>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</si>
  <si>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</si>
  <si>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</si>
  <si>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</si>
  <si>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</si>
  <si>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</si>
  <si>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</si>
  <si>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</si>
  <si>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</si>
  <si>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</si>
  <si>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</si>
  <si>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</si>
  <si>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</si>
  <si>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</si>
  <si>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</si>
  <si>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</si>
  <si>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</si>
  <si>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</si>
  <si>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</si>
  <si>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</si>
  <si>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</si>
  <si>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</si>
  <si>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</si>
  <si>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</si>
  <si>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</si>
  <si>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</si>
  <si>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</si>
  <si>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</si>
  <si>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</si>
  <si>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</si>
  <si>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</si>
  <si>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</si>
  <si>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</si>
  <si>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</si>
  <si>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</si>
  <si>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</si>
  <si>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</si>
  <si>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</si>
  <si>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</si>
  <si>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</si>
  <si>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</si>
  <si>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</si>
  <si>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</si>
  <si>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</si>
  <si>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</si>
  <si>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</si>
  <si>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</si>
  <si>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</si>
  <si>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</si>
  <si>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</si>
  <si>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</si>
  <si>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</si>
  <si>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</si>
  <si>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</si>
  <si>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</si>
  <si>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</si>
  <si>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</si>
  <si>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</si>
  <si>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</si>
  <si>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</si>
  <si>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</si>
  <si>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</si>
  <si>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</si>
  <si>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</si>
  <si>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</si>
  <si>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</si>
  <si>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</si>
  <si>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</si>
  <si>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</si>
  <si>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</si>
  <si>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</si>
  <si>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</si>
  <si>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</si>
  <si>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</si>
  <si>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</si>
  <si>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</si>
  <si>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</si>
  <si>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</si>
  <si>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</si>
  <si>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</si>
  <si>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</si>
  <si>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</si>
  <si>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</si>
  <si>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</si>
  <si>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</si>
  <si>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</si>
  <si>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</si>
  <si>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</si>
  <si>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</si>
  <si>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</si>
  <si>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</si>
  <si>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</si>
  <si>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</si>
  <si>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</si>
  <si>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</si>
  <si>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</si>
  <si>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</si>
  <si>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</si>
  <si>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</si>
  <si>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</si>
  <si>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</si>
  <si>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</si>
  <si>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</si>
  <si>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</si>
  <si>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</si>
  <si>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</si>
  <si>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</si>
  <si>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</si>
  <si>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</si>
  <si>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</si>
  <si>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</si>
  <si>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</si>
  <si>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</si>
  <si>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</si>
  <si>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</si>
  <si>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</si>
  <si>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</si>
  <si>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</si>
  <si>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</si>
  <si>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</si>
  <si>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</si>
  <si>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</si>
  <si>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</si>
  <si>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</si>
  <si>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</si>
  <si>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</si>
  <si>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</si>
  <si>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</si>
  <si>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</si>
  <si>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</si>
  <si>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</si>
  <si>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</si>
  <si>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</si>
  <si>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</si>
  <si>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</si>
  <si>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</si>
  <si>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</si>
  <si>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</si>
  <si>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</si>
  <si>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</si>
  <si>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</si>
  <si>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</si>
  <si>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</si>
  <si>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</si>
  <si>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</si>
  <si>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</si>
  <si>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</si>
  <si>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</si>
  <si>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</si>
  <si>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</si>
  <si>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</si>
  <si>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</si>
  <si>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</si>
  <si>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</si>
  <si>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</si>
  <si>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</si>
  <si>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</si>
  <si>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</si>
  <si>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</si>
  <si>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</si>
  <si>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</si>
  <si>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</si>
  <si>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</si>
  <si>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</si>
  <si>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</si>
  <si>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</si>
  <si>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</si>
  <si>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</si>
  <si>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</si>
  <si>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</si>
  <si>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</si>
  <si>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</si>
  <si>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</si>
  <si>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</si>
  <si>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</si>
  <si>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</si>
  <si>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</si>
  <si>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</si>
  <si>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</si>
  <si>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</si>
  <si>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</si>
  <si>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</si>
  <si>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</si>
  <si>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</si>
  <si>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</si>
  <si>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</si>
  <si>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</si>
  <si>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</si>
  <si>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</si>
  <si>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</si>
  <si>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</si>
  <si>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</si>
  <si>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</si>
  <si>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</si>
  <si>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</si>
  <si>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</si>
  <si>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</si>
  <si>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</si>
  <si>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</si>
  <si>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</si>
  <si>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</si>
  <si>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</si>
  <si>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</si>
  <si>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</si>
  <si>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</si>
  <si>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</si>
  <si>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</si>
  <si>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</si>
  <si>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</si>
  <si>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</si>
  <si>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</si>
  <si>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</si>
  <si>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</si>
  <si>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</si>
  <si>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</si>
  <si>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</si>
  <si>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</si>
  <si>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</si>
  <si>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</si>
  <si>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</si>
  <si>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</si>
  <si>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</si>
  <si>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</si>
  <si>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</si>
  <si>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</si>
  <si>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</si>
  <si>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</si>
  <si>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</si>
  <si>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</si>
  <si>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</si>
  <si>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</si>
  <si>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</si>
  <si>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</si>
  <si>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</si>
  <si>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</si>
  <si>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</si>
  <si>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</si>
  <si>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</si>
  <si>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</si>
  <si>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</si>
  <si>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</si>
  <si>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</si>
  <si>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</si>
  <si>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</si>
  <si>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</si>
  <si>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</si>
  <si>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</si>
  <si>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</si>
  <si>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</si>
  <si>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</si>
  <si>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</si>
  <si>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</si>
  <si>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</si>
  <si>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</si>
  <si>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</si>
  <si>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</si>
  <si>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</si>
  <si>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</si>
  <si>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</si>
  <si>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</si>
  <si>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</si>
  <si>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</si>
  <si>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</si>
  <si>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</si>
  <si>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</si>
  <si>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</si>
  <si>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</si>
  <si>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</si>
  <si>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</si>
  <si>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</si>
  <si>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</si>
  <si>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</si>
  <si>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</si>
  <si>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</si>
  <si>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</si>
  <si>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</si>
  <si>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</si>
  <si>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</si>
  <si>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</si>
  <si>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</si>
  <si>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</si>
  <si>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</si>
  <si>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</si>
  <si>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</si>
  <si>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</si>
  <si>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</si>
  <si>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</si>
  <si>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</si>
  <si>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</si>
  <si>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</si>
  <si>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</si>
  <si>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</si>
  <si>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</si>
  <si>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</si>
  <si>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</si>
  <si>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</si>
  <si>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</si>
  <si>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</si>
  <si>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</si>
  <si>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</si>
  <si>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</si>
  <si>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</si>
  <si>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</si>
  <si>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</si>
  <si>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</si>
  <si>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</si>
  <si>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</si>
  <si>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</si>
  <si>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</si>
  <si>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</si>
  <si>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</si>
  <si>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</si>
  <si>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</si>
  <si>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</si>
  <si>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</si>
  <si>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</si>
  <si>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</si>
  <si>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</si>
  <si>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</si>
  <si>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</si>
  <si>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</si>
  <si>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</si>
  <si>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</si>
  <si>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</si>
  <si>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</si>
  <si>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</si>
  <si>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</si>
  <si>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</si>
  <si>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</si>
  <si>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</si>
  <si>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</si>
  <si>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</si>
  <si>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</si>
  <si>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</si>
  <si>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</si>
  <si>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</si>
  <si>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</si>
  <si>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</si>
  <si>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</si>
  <si>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</si>
  <si>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</si>
  <si>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</si>
  <si>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</si>
  <si>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</si>
  <si>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</si>
  <si>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</si>
  <si>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</si>
  <si>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</si>
  <si>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</si>
  <si>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</si>
  <si>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</si>
  <si>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</si>
  <si>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</si>
  <si>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</si>
  <si>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</si>
  <si>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</si>
  <si>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</si>
  <si>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</si>
  <si>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</si>
  <si>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</si>
  <si>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</si>
  <si>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</si>
  <si>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</si>
  <si>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</si>
  <si>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</si>
  <si>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</si>
  <si>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</si>
  <si>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</si>
  <si>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</si>
  <si>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</si>
  <si>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</si>
  <si>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</si>
  <si>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</si>
  <si>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</si>
  <si>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</si>
  <si>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</si>
  <si>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</si>
  <si>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</si>
  <si>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</si>
  <si>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</si>
  <si>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</si>
  <si>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</si>
  <si>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</si>
  <si>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</si>
  <si>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</si>
  <si>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</si>
  <si>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</si>
  <si>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</si>
  <si>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</si>
  <si>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</si>
  <si>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</si>
  <si>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</si>
  <si>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</si>
  <si>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</si>
  <si>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</si>
  <si>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</si>
  <si>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</si>
  <si>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</si>
  <si>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</si>
  <si>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</si>
  <si>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</si>
  <si>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</si>
  <si>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</si>
  <si>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</si>
  <si>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</si>
  <si>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</si>
  <si>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</si>
  <si>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</si>
  <si>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</si>
  <si>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</si>
  <si>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</si>
  <si>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</si>
  <si>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</si>
  <si>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</si>
  <si>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</si>
  <si>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</si>
  <si>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</si>
  <si>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</si>
  <si>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</si>
  <si>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</si>
  <si>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</si>
  <si>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</si>
  <si>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</si>
  <si>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</si>
  <si>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</si>
  <si>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</si>
  <si>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</si>
  <si>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</si>
  <si>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</si>
  <si>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</si>
  <si>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</si>
  <si>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</si>
  <si>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</si>
  <si>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</si>
  <si>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</si>
  <si>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</si>
  <si>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</si>
  <si>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</si>
  <si>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</si>
  <si>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</si>
  <si>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</si>
  <si>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</si>
  <si>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</si>
  <si>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</si>
  <si>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</si>
  <si>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</si>
  <si>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</si>
  <si>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</si>
  <si>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</si>
  <si>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</si>
  <si>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</si>
  <si>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</si>
  <si>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</si>
  <si>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</si>
  <si>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</si>
  <si>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</si>
  <si>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</si>
  <si>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</si>
  <si>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</si>
  <si>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</si>
  <si>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</si>
  <si>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</si>
  <si>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</si>
  <si>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</si>
  <si>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</si>
  <si>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</si>
  <si>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</si>
  <si>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</si>
  <si>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</si>
  <si>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</si>
  <si>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</si>
  <si>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</si>
  <si>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</si>
  <si>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</si>
  <si>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</si>
  <si>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</si>
  <si>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</si>
  <si>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</si>
  <si>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</si>
  <si>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</si>
  <si>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</si>
  <si>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</si>
  <si>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</si>
  <si>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</si>
  <si>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</si>
  <si>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</si>
  <si>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</si>
  <si>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</si>
  <si>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</si>
  <si>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</si>
  <si>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</si>
  <si>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</si>
  <si>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</si>
  <si>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</si>
  <si>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</si>
  <si>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</si>
  <si>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</si>
  <si>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</si>
  <si>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</si>
  <si>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</si>
  <si>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</si>
  <si>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</si>
  <si>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</si>
  <si>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</si>
  <si>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</si>
  <si>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</si>
  <si>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</si>
  <si>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</si>
  <si>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</si>
  <si>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</si>
  <si>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</si>
  <si>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</si>
  <si>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</si>
  <si>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</si>
  <si>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</si>
  <si>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</si>
  <si>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</si>
  <si>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</si>
  <si>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</si>
  <si>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</si>
  <si>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</si>
  <si>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</si>
  <si>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</si>
  <si>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</si>
  <si>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</si>
  <si>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</si>
  <si>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</si>
  <si>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</si>
  <si>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</si>
  <si>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</si>
  <si>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</si>
  <si>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</si>
  <si>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 Failed</t>
  </si>
  <si>
    <t>Precent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</si>
  <si>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</si>
  <si>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</si>
  <si>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</si>
  <si>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</si>
  <si>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</si>
  <si>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</si>
  <si>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</si>
  <si>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</si>
  <si>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</si>
  <si>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</si>
  <si>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</si>
  <si>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to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</si>
</sst>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Category!PivotTable2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B-4BD4-BE08-1A4311B054B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B-4BD4-BE08-1A4311B054B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4-4F0B-850C-40A4D109A03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4-4F0B-850C-40A4D109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041008"/>
        <c:axId val="1014042256"/>
      </c:barChart>
      <c:catAx>
        <c:axId val="10140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2256"/>
        <c:crosses val="autoZero"/>
        <c:auto val="1"/>
        <c:lblAlgn val="ctr"/>
        <c:lblOffset val="100"/>
        <c:noMultiLvlLbl val="0"/>
      </c:catAx>
      <c:valAx>
        <c:axId val="10140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Subcatagorey!PivotTable1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Subcatagorey'!$B$4:$B$5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47F-BCDD-CEBF2AA2E4FB}"/>
            </c:ext>
          </c:extLst>
        </c:ser>
        <c:ser>
          <c:idx val="1"/>
          <c:order val="1"/>
          <c:tx>
            <c:strRef>
              <c:f>'By Subcatagorey'!$C$4:$C$5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47F-BCDD-CEBF2AA2E4FB}"/>
            </c:ext>
          </c:extLst>
        </c:ser>
        <c:ser>
          <c:idx val="2"/>
          <c:order val="2"/>
          <c:tx>
            <c:strRef>
              <c:f>'By Subcatagorey'!$D$4:$D$5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0-447F-BCDD-CEBF2AA2E4FB}"/>
            </c:ext>
          </c:extLst>
        </c:ser>
        <c:ser>
          <c:idx val="3"/>
          <c:order val="3"/>
          <c:tx>
            <c:strRef>
              <c:f>'By Subcatagorey'!$E$4:$E$5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0-447F-BCDD-CEBF2AA2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433951"/>
        <c:axId val="1593435199"/>
      </c:barChart>
      <c:catAx>
        <c:axId val="159343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5199"/>
        <c:crosses val="autoZero"/>
        <c:auto val="1"/>
        <c:lblAlgn val="ctr"/>
        <c:lblOffset val="100"/>
        <c:noMultiLvlLbl val="0"/>
      </c:catAx>
      <c:valAx>
        <c:axId val="159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D-4384-BAA5-017DC53CDBB3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D-4384-BAA5-017DC53CDBB3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D-4384-BAA5-017DC53C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2605696"/>
        <c:axId val="102602784"/>
      </c:lineChart>
      <c:catAx>
        <c:axId val="1026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2784"/>
        <c:crosses val="autoZero"/>
        <c:auto val="1"/>
        <c:lblAlgn val="ctr"/>
        <c:lblOffset val="100"/>
        <c:noMultiLvlLbl val="0"/>
      </c:catAx>
      <c:valAx>
        <c:axId val="10260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56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Vs. Goal</a:t>
            </a:r>
            <a:endParaRPr lang="en-US"/>
          </a:p>
        </c:rich>
      </c:tx>
      <c:layout>
        <c:manualLayout>
          <c:xMode val="edge"/>
          <c:yMode val="edge"/>
          <c:x val="0.34533372503423937"/>
          <c:y val="5.2344601962922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3E-481A-93E2-86944C483BBB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3E-481A-93E2-86944C483BBB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Precent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3E-481A-93E2-86944C48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2834319"/>
        <c:axId val="1362837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B3E-481A-93E2-86944C483BB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B3E-481A-93E2-86944C483BB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B3E-481A-93E2-86944C483BB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B3E-481A-93E2-86944C483BBB}"/>
                  </c:ext>
                </c:extLst>
              </c15:ser>
            </c15:filteredLineSeries>
          </c:ext>
        </c:extLst>
      </c:lineChart>
      <c:catAx>
        <c:axId val="13628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837231"/>
        <c:crosses val="autoZero"/>
        <c:auto val="1"/>
        <c:lblAlgn val="ctr"/>
        <c:lblOffset val="100"/>
        <c:noMultiLvlLbl val="0"/>
      </c:catAx>
      <c:valAx>
        <c:axId val="13628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8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28574</xdr:rowOff>
    </xdr:from>
    <xdr:to>
      <xdr:col>13</xdr:col>
      <xdr:colOff>504825</xdr:colOff>
      <xdr:row>22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7C56F-C1DE-4BA2-B8D2-0DEB7BA9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3</xdr:row>
      <xdr:rowOff>3174</xdr:rowOff>
    </xdr:from>
    <xdr:to>
      <xdr:col>16</xdr:col>
      <xdr:colOff>603250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1B7D4-E47B-448B-B9C1-31B81BE18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174625</xdr:colOff>
      <xdr:row>3</xdr:row>
      <xdr:rowOff>9524</xdr:rowOff>
    </xdr:from>
    <xdr:to>
      <xdr:col>12</xdr:col>
      <xdr:colOff>336550</xdr:colOff>
      <xdr:row>18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B1755-BCE1-465F-B23F-8F32EEF2B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1241425</xdr:colOff>
      <xdr:row>14</xdr:row>
      <xdr:rowOff>88900</xdr:rowOff>
    </xdr:from>
    <xdr:to>
      <xdr:col>5</xdr:col>
      <xdr:colOff>838200</xdr:colOff>
      <xdr:row>30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0E614-EE0D-48C2-819B-3299FCE96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34429050927" createdVersion="7" refreshedVersion="7" minRefreshableVersion="3" recordCount="4114" xr:uid="{24367728-9EAF-48DF-89EB-32457E975084}">
  <cacheSource type="worksheet">
    <worksheetSource ref="A1:R4115" sheet=".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8802337963" createdVersion="7" refreshedVersion="7" minRefreshableVersion="3" recordCount="4114" xr:uid="{44084307-0D94-4329-9D15-24FF5FE3E470}">
  <cacheSource type="worksheet">
    <worksheetSource ref="A1:T4115" sheet=".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764A-1966-4314-AF13-F8F952E1AB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x="3"/>
        <item sd="0"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882E9-B9F3-4D44-8EEE-B479262EDA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8DDA6-44C0-4094-A504-9C3F093EE59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009" zoomScale="55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 0, 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 0, E3/L3)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IF(E67=0, 0, E67/L67)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IF(E131=0, 0, E131/L131)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IF(E195=0, 0, E195/L195)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IF(E259=0, 0, E259/L259)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IF(E323=0, 0, E323/L323)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IF(E387=0, 0, E387/L387)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IF(E451=0, 0, E451/L451)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IF(E515=0, 0, E515/L515)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IF(E579=0, 0, E579/L579)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IF(E643=0, 0, E643/L643)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IF(E707=0, 0, E707/L707)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IF(E771=0, 0, E771/L771)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IF(E835=0, 0, E835/L835)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IF(E899=0, 0, E899/L899)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IF(E963=0, 0, E963/L963)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IF(E1027=0, 0, 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IF(E1091=0, 0, 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IF(E1155=0, 0, E1155/L1155)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IF(E1219=0, 0, 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IF(E1283=0, 0, 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IF(E1347=0, 0, 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IF(E1411=0, 0, E1411/L1411)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IF(E1475=0, 0, 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IF(E1539=0, 0, E1539/L1539)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IF(E1603=0, 0, 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IF(E1667=0, 0, 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IF(E1731=0, 0, E1731/L1731)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IF(E1795=0, 0, E1795/L1795)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IF(E1859=0, 0, 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IF(E1923=0, 0, E1923/L1923)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IF(E1987=0, 0, E1987/L1987)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IF(E2051=0, 0, 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IF(E2115=0, 0, 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IF(E2179=0, 0, 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IF(E2243=0, 0, 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IF(E2307=0, 0, 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IF(E2371=0, 0, E2371/L2371)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IF(E2435=0, 0, E2435/L2435)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IF(E2499=0, 0, 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IF(E2563=0, 0, E2563/L2563)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IF(E2627=0, 0, 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IF(E2691=0, 0, E2691/L2691)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IF(E2755=0, 0, E2755/L2755)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IF(E2819=0, 0, 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IF(E2883=0, 0, E2883/L2883)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IF(E2947=0, 0, E2947/L2947)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IF(E3011=0, 0, 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IF(E3075=0, 0, 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IF(E3139=0, 0, E3139/L3139)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IF(E3203=0, 0, E3203/L3203)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IF(E3267=0, 0, 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IF(E3331=0, 0, 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IF(E3395=0, 0, 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IF(E3459=0, 0, 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IF(E3523=0, 0, 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IF(E3587=0, 0, 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IF(E3651=0, 0, E3651/L3651)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IF(E3715=0, 0, 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IF(E3779=0, 0, 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IF(E3843=0, 0, 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IF(E3907=0, 0, 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IF(E3971=0, 0, 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IF(E4035=0, 0, 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IF(E4099=0, 0, E4099/L4099)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11">
      <filters>
        <filter val="1"/>
        <filter val="10"/>
        <filter val="100"/>
        <filter val="101"/>
        <filter val="1013"/>
        <filter val="1019"/>
        <filter val="102"/>
        <filter val="1021"/>
        <filter val="103"/>
        <filter val="104"/>
        <filter val="1049"/>
        <filter val="105"/>
        <filter val="106"/>
        <filter val="1062"/>
        <filter val="107"/>
        <filter val="1071"/>
        <filter val="108"/>
        <filter val="1088"/>
        <filter val="109"/>
        <filter val="1095"/>
        <filter val="11"/>
        <filter val="110"/>
        <filter val="1104"/>
        <filter val="1107"/>
        <filter val="111"/>
        <filter val="1113"/>
        <filter val="112"/>
        <filter val="113"/>
        <filter val="114"/>
        <filter val="115"/>
        <filter val="1151"/>
        <filter val="116"/>
        <filter val="117"/>
        <filter val="118"/>
        <filter val="119"/>
        <filter val="12"/>
        <filter val="120"/>
        <filter val="1204"/>
        <filter val="121"/>
        <filter val="122"/>
        <filter val="1224"/>
        <filter val="123"/>
        <filter val="124"/>
        <filter val="125"/>
        <filter val="1251"/>
        <filter val="126"/>
        <filter val="1260"/>
        <filter val="127"/>
        <filter val="128"/>
        <filter val="1281"/>
        <filter val="129"/>
        <filter val="1293"/>
        <filter val="13"/>
        <filter val="130"/>
        <filter val="131"/>
        <filter val="132"/>
        <filter val="1328"/>
        <filter val="133"/>
        <filter val="134"/>
        <filter val="135"/>
        <filter val="1356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01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1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1"/>
        <filter val="202"/>
        <filter val="2024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457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2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0"/>
        <filter val="311"/>
        <filter val="312"/>
        <filter val="314"/>
        <filter val="315"/>
        <filter val="316"/>
        <filter val="32"/>
        <filter val="320"/>
        <filter val="321"/>
        <filter val="322"/>
        <filter val="323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8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5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30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562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83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4"/>
        <filter val="535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812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75"/>
        <filter val="78"/>
        <filter val="79"/>
        <filter val="8"/>
        <filter val="80"/>
        <filter val="81"/>
        <filter val="813"/>
        <filter val="82"/>
        <filter val="8200"/>
        <filter val="821"/>
        <filter val="827"/>
        <filter val="83"/>
        <filter val="834"/>
        <filter val="8359"/>
        <filter val="84"/>
        <filter val="848"/>
        <filter val="85"/>
        <filter val="859"/>
        <filter val="86"/>
        <filter val="87"/>
        <filter val="874"/>
        <filter val="878"/>
        <filter val="88"/>
        <filter val="884"/>
        <filter val="885"/>
        <filter val="89"/>
        <filter val="890"/>
        <filter val="897"/>
        <filter val="9"/>
        <filter val="90"/>
        <filter val="902"/>
        <filter val="91"/>
        <filter val="916"/>
        <filter val="92"/>
        <filter val="93"/>
        <filter val="930"/>
        <filter val="94"/>
        <filter val="942"/>
        <filter val="943"/>
        <filter val="944"/>
        <filter val="95"/>
        <filter val="951"/>
        <filter val="96"/>
        <filter val="963"/>
        <filter val="964"/>
        <filter val="97"/>
        <filter val="971"/>
        <filter val="975"/>
        <filter val="98"/>
        <filter val="983"/>
        <filter val="988"/>
        <filter val="99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6CFA-CAF9-47A6-87D1-30567CFF4FCF}">
  <dimension ref="A1:F14"/>
  <sheetViews>
    <sheetView topLeftCell="C1" workbookViewId="0">
      <selection activeCell="B7" sqref="B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D2B74-0835-40DB-BB58-ABA2DE53E9FC}"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8365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1FFFA-B88E-4EF9-8DFA-AED3E13AB630}">
  <dimension ref="A1:E18"/>
  <sheetViews>
    <sheetView workbookViewId="0">
      <selection activeCell="O14" sqref="O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8363</v>
      </c>
    </row>
    <row r="2" spans="1:5" x14ac:dyDescent="0.35">
      <c r="A2" s="7" t="s">
        <v>8380</v>
      </c>
      <c r="B2" t="s">
        <v>8363</v>
      </c>
    </row>
    <row r="4" spans="1:5" x14ac:dyDescent="0.35">
      <c r="A4" s="7" t="s">
        <v>8364</v>
      </c>
      <c r="B4" s="7" t="s">
        <v>8362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38CF-BA4A-422D-952C-C6F30075AECC}">
  <dimension ref="A1:H13"/>
  <sheetViews>
    <sheetView tabSelected="1" topLeftCell="A10" workbookViewId="0">
      <selection activeCell="G20" sqref="G20"/>
    </sheetView>
  </sheetViews>
  <sheetFormatPr defaultRowHeight="14.5" x14ac:dyDescent="0.35"/>
  <cols>
    <col min="1" max="2" width="25.7265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2.453125" bestFit="1" customWidth="1"/>
    <col min="8" max="8" width="15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COUNTIFS(goal, "&gt;=1000", goal, "&lt;5000", state, "successful")</f>
        <v>932</v>
      </c>
      <c r="C3">
        <f>COUNTIFS(goal, "&gt;=1000", goal, "&lt;5000", state, "failed")</f>
        <v>420</v>
      </c>
      <c r="D3">
        <f>COUNTIFS(goal, "&gt;=1000", goal, "&lt;5000", state,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COUNTIFS(goal, "&gt;=5000", goal, "&lt;10000", state, "successful")</f>
        <v>381</v>
      </c>
      <c r="C4">
        <f>COUNTIFS(goal, "&gt;=5000", goal, "&lt;10000", state, "failed")</f>
        <v>283</v>
      </c>
      <c r="D4">
        <f>COUNTIFS(goal, "&gt;=5000", goal, "&lt;10000", state,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COUNTIFS(goal, "&gt;=10000", goal, "&lt;15000", state, "successful")</f>
        <v>168</v>
      </c>
      <c r="C5">
        <f>COUNTIFS(goal, "&gt;=10000", goal, "&lt;15000", state, "failed")</f>
        <v>144</v>
      </c>
      <c r="D5">
        <f>COUNTIFS(goal, "&gt;=10000", goal, "&lt;15000", state,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COUNTIFS(goal, "&gt;=15000", goal, "&lt;20000", state, "successful")</f>
        <v>94</v>
      </c>
      <c r="C6">
        <f>COUNTIFS(goal, "&gt;=15000", goal, "&lt;20000", state, "failed")</f>
        <v>90</v>
      </c>
      <c r="D6">
        <f>COUNTIFS(goal, "&gt;=15000", goal, "&lt;20000", state,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COUNTIFS(goal, "&gt;=20000", goal, "&lt;25000", state, "successful")</f>
        <v>62</v>
      </c>
      <c r="C7">
        <f>COUNTIFS(goal, "&gt;=20000", goal, "&lt;25000", state, "failed")</f>
        <v>72</v>
      </c>
      <c r="D7">
        <f>COUNTIFS(goal, "&gt;=20000", goal, "&lt;25000", state,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COUNTIFS(goal, "&gt;=25000", goal, "&lt;30000", state, "successful")</f>
        <v>55</v>
      </c>
      <c r="C8">
        <f>COUNTIFS(goal, "&gt;=25000", goal, "&lt;30000", state, "failed")</f>
        <v>64</v>
      </c>
      <c r="D8">
        <f>COUNTIFS(goal, "&gt;=25000", goal, "&lt;30000", state,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COUNTIFS(goal, "&gt;=30000", goal, "&lt;35000", state, "successful")</f>
        <v>32</v>
      </c>
      <c r="C9">
        <f>COUNTIFS(goal, "&gt;=30000", goal, "&lt;35000", state, "failed")</f>
        <v>37</v>
      </c>
      <c r="D9">
        <f>COUNTIFS(goal, "&gt;=30000", goal, "&lt;35000", state,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COUNTIFS(goal, "&gt;=35000", goal, "&lt;40000", state, "successful")</f>
        <v>26</v>
      </c>
      <c r="C10">
        <f>COUNTIFS(goal, "&gt;=35000", goal, "&lt;40000", state, "failed")</f>
        <v>22</v>
      </c>
      <c r="D10">
        <f>COUNTIFS(goal, "&gt;=35000", goal, "&lt;40000", state,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COUNTIFS(goal, "&gt;=40000", goal, "&lt;45000", state, "successful")</f>
        <v>21</v>
      </c>
      <c r="C11">
        <f>COUNTIFS(goal, "&gt;=40000", goal, "&lt;45000", state, "failed")</f>
        <v>16</v>
      </c>
      <c r="D11">
        <f>COUNTIFS(goal, "&gt;=40000", goal, "&lt;45000", state,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COUNTIFS(goal, "&gt;=45000", goal, "&lt;50000", state, "successful")</f>
        <v>6</v>
      </c>
      <c r="C12">
        <f>COUNTIFS(goal, "&gt;=45000", goal, "&lt;50000", state, "failed")</f>
        <v>11</v>
      </c>
      <c r="D12">
        <f>COUNTIFS(goal, "&gt;=45000", goal, "&lt;50000", state,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.Data</vt:lpstr>
      <vt:lpstr>By Category</vt:lpstr>
      <vt:lpstr>By Subcatagorey</vt:lpstr>
      <vt:lpstr>By Date</vt:lpstr>
      <vt:lpstr>Sheet2</vt:lpstr>
      <vt:lpstr>goal</vt:lpstr>
      <vt:lpstr>start_date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L</cp:lastModifiedBy>
  <dcterms:created xsi:type="dcterms:W3CDTF">2017-04-20T15:17:24Z</dcterms:created>
  <dcterms:modified xsi:type="dcterms:W3CDTF">2021-06-30T03:48:16Z</dcterms:modified>
</cp:coreProperties>
</file>