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ropbox\Files\projects\Evolve\"/>
    </mc:Choice>
  </mc:AlternateContent>
  <bookViews>
    <workbookView xWindow="0" yWindow="0" windowWidth="21570" windowHeight="7965"/>
  </bookViews>
  <sheets>
    <sheet name="Sheet3" sheetId="3" r:id="rId1"/>
    <sheet name="Sheet1" sheetId="1" r:id="rId2"/>
    <sheet name="Sheet2" sheetId="2" r:id="rId3"/>
  </sheets>
  <definedNames>
    <definedName name="solver_adj" localSheetId="1" hidden="1">Sheet1!$B$1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Sheet1!$B$7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B9" i="3"/>
  <c r="B10" i="3"/>
  <c r="B11" i="3"/>
  <c r="B12" i="3"/>
  <c r="B8" i="3"/>
  <c r="B2" i="3"/>
  <c r="M24" i="3"/>
  <c r="I24" i="3"/>
  <c r="B4" i="3"/>
  <c r="K6" i="3"/>
  <c r="K7" i="3"/>
  <c r="K8" i="3"/>
  <c r="K14" i="3"/>
  <c r="K15" i="3"/>
  <c r="K16" i="3"/>
  <c r="K22" i="3"/>
  <c r="K23" i="3"/>
  <c r="K25" i="3"/>
  <c r="K31" i="3"/>
  <c r="K2" i="3"/>
  <c r="J3" i="3"/>
  <c r="K3" i="3" s="1"/>
  <c r="J4" i="3"/>
  <c r="K4" i="3" s="1"/>
  <c r="J5" i="3"/>
  <c r="K5" i="3" s="1"/>
  <c r="J6" i="3"/>
  <c r="J7" i="3"/>
  <c r="J8" i="3"/>
  <c r="J9" i="3"/>
  <c r="K9" i="3" s="1"/>
  <c r="J10" i="3"/>
  <c r="K10" i="3" s="1"/>
  <c r="J11" i="3"/>
  <c r="K11" i="3" s="1"/>
  <c r="J12" i="3"/>
  <c r="K12" i="3" s="1"/>
  <c r="J13" i="3"/>
  <c r="K13" i="3" s="1"/>
  <c r="J14" i="3"/>
  <c r="J15" i="3"/>
  <c r="J16" i="3"/>
  <c r="J17" i="3"/>
  <c r="K17" i="3" s="1"/>
  <c r="J18" i="3"/>
  <c r="K18" i="3" s="1"/>
  <c r="J19" i="3"/>
  <c r="K19" i="3" s="1"/>
  <c r="J20" i="3"/>
  <c r="K20" i="3" s="1"/>
  <c r="J21" i="3"/>
  <c r="K21" i="3" s="1"/>
  <c r="J22" i="3"/>
  <c r="J23" i="3"/>
  <c r="J25" i="3"/>
  <c r="J26" i="3"/>
  <c r="K26" i="3" s="1"/>
  <c r="J27" i="3"/>
  <c r="K27" i="3" s="1"/>
  <c r="J28" i="3"/>
  <c r="K28" i="3" s="1"/>
  <c r="J29" i="3"/>
  <c r="K29" i="3" s="1"/>
  <c r="J30" i="3"/>
  <c r="K30" i="3" s="1"/>
  <c r="J31" i="3"/>
  <c r="J2" i="3"/>
  <c r="B6" i="1" l="1"/>
  <c r="B7" i="1" s="1"/>
  <c r="B3" i="1" l="1"/>
  <c r="B5" i="1" s="1"/>
</calcChain>
</file>

<file path=xl/sharedStrings.xml><?xml version="1.0" encoding="utf-8"?>
<sst xmlns="http://schemas.openxmlformats.org/spreadsheetml/2006/main" count="26" uniqueCount="23">
  <si>
    <t>Tile Resources</t>
  </si>
  <si>
    <t>Tick Rate</t>
  </si>
  <si>
    <t>ms</t>
  </si>
  <si>
    <t>food</t>
  </si>
  <si>
    <t>Hz</t>
  </si>
  <si>
    <t>Time to Full Capacity</t>
  </si>
  <si>
    <t>minutes</t>
  </si>
  <si>
    <t>ticks</t>
  </si>
  <si>
    <t>Resource Production</t>
  </si>
  <si>
    <t>food / tick</t>
  </si>
  <si>
    <t>Food Shortfall</t>
  </si>
  <si>
    <t>Label</t>
  </si>
  <si>
    <t>Value</t>
  </si>
  <si>
    <t>Ratio</t>
  </si>
  <si>
    <t>Min</t>
  </si>
  <si>
    <t>Max</t>
  </si>
  <si>
    <t>t1/2</t>
  </si>
  <si>
    <t>tick</t>
  </si>
  <si>
    <t>seconds</t>
  </si>
  <si>
    <t>minute</t>
  </si>
  <si>
    <t>fertility</t>
  </si>
  <si>
    <t>foodMax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</si>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</sst>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8" formatCode="0.0"/>
    <numFmt numFmtId="169" formatCode="#,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43" fontId="0" fillId="0" borderId="0" xfId="0" applyNumberFormat="1"/>
    <xf numFmtId="168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E19" sqref="E19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I1" t="s">
        <v>17</v>
      </c>
      <c r="J1" t="s">
        <v>18</v>
      </c>
      <c r="K1" t="s">
        <v>19</v>
      </c>
      <c r="L1" t="s">
        <v>3</v>
      </c>
      <c r="M1" t="s">
        <v>20</v>
      </c>
    </row>
    <row r="2" spans="1:13" x14ac:dyDescent="0.25">
      <c r="A2" t="s">
        <v>16</v>
      </c>
      <c r="B2">
        <f>(C2*(E2-D2)+D2)/0.016</f>
        <v>3750</v>
      </c>
      <c r="C2" s="1">
        <v>0.5</v>
      </c>
      <c r="D2">
        <v>30</v>
      </c>
      <c r="E2">
        <v>90</v>
      </c>
      <c r="F2" t="s">
        <v>18</v>
      </c>
      <c r="I2">
        <v>1</v>
      </c>
      <c r="J2">
        <f>I2*0.016</f>
        <v>1.6E-2</v>
      </c>
      <c r="K2" s="6">
        <f>J2/60</f>
        <v>2.6666666666666668E-4</v>
      </c>
      <c r="L2">
        <v>0</v>
      </c>
      <c r="M2" s="7">
        <v>0.5</v>
      </c>
    </row>
    <row r="3" spans="1:13" x14ac:dyDescent="0.25">
      <c r="I3">
        <v>10</v>
      </c>
      <c r="J3">
        <f t="shared" ref="J3:J30" si="0">I3*0.016</f>
        <v>0.16</v>
      </c>
      <c r="K3" s="6">
        <f t="shared" ref="K3:K30" si="1">J3/60</f>
        <v>2.6666666666666666E-3</v>
      </c>
      <c r="L3">
        <f>$B$4*$M$2*(1-EXP(-I3*LN(2)/$B$2))</f>
        <v>499.58376234531465</v>
      </c>
    </row>
    <row r="4" spans="1:13" x14ac:dyDescent="0.25">
      <c r="A4" t="s">
        <v>21</v>
      </c>
      <c r="B4" s="8">
        <f>FLOOR(541060.641873636,1)</f>
        <v>541060</v>
      </c>
      <c r="I4">
        <v>20</v>
      </c>
      <c r="J4">
        <f t="shared" si="0"/>
        <v>0.32</v>
      </c>
      <c r="K4" s="6">
        <f t="shared" si="1"/>
        <v>5.3333333333333332E-3</v>
      </c>
      <c r="L4">
        <f t="shared" ref="L4:L31" si="2">$B$4*$M$2*(1-EXP(-I4*LN(2)/$B$2))</f>
        <v>998.24495072250318</v>
      </c>
    </row>
    <row r="5" spans="1:13" x14ac:dyDescent="0.25">
      <c r="I5">
        <v>30</v>
      </c>
      <c r="J5">
        <f t="shared" si="0"/>
        <v>0.48</v>
      </c>
      <c r="K5" s="6">
        <f t="shared" si="1"/>
        <v>8.0000000000000002E-3</v>
      </c>
      <c r="L5">
        <f t="shared" si="2"/>
        <v>1495.9852688353189</v>
      </c>
    </row>
    <row r="6" spans="1:13" x14ac:dyDescent="0.25">
      <c r="I6">
        <v>40</v>
      </c>
      <c r="J6">
        <f t="shared" si="0"/>
        <v>0.64</v>
      </c>
      <c r="K6" s="6">
        <f t="shared" si="1"/>
        <v>1.0666666666666666E-2</v>
      </c>
      <c r="L6">
        <f t="shared" si="2"/>
        <v>1992.8064172412735</v>
      </c>
    </row>
    <row r="7" spans="1:13" x14ac:dyDescent="0.25">
      <c r="A7" t="s">
        <v>22</v>
      </c>
      <c r="B7" t="s">
        <v>3</v>
      </c>
      <c r="I7">
        <v>50</v>
      </c>
      <c r="J7">
        <f t="shared" si="0"/>
        <v>0.8</v>
      </c>
      <c r="K7" s="6">
        <f t="shared" si="1"/>
        <v>1.3333333333333334E-2</v>
      </c>
      <c r="L7">
        <f t="shared" si="2"/>
        <v>2488.710093357523</v>
      </c>
    </row>
    <row r="8" spans="1:13" x14ac:dyDescent="0.25">
      <c r="A8">
        <v>1</v>
      </c>
      <c r="B8">
        <f>1-EXP(-A8*LN(2)/$B$2)</f>
        <v>1.8482216642801141E-4</v>
      </c>
      <c r="I8">
        <v>60</v>
      </c>
      <c r="J8">
        <f t="shared" si="0"/>
        <v>0.96</v>
      </c>
      <c r="K8" s="6">
        <f t="shared" si="1"/>
        <v>1.6E-2</v>
      </c>
      <c r="L8">
        <f t="shared" si="2"/>
        <v>2983.6979914666049</v>
      </c>
    </row>
    <row r="9" spans="1:13" x14ac:dyDescent="0.25">
      <c r="A9">
        <v>2</v>
      </c>
      <c r="B9">
        <f t="shared" ref="B9:B12" si="3">1-EXP(-A9*LN(2)/$B$2)</f>
        <v>3.69610173622692E-4</v>
      </c>
      <c r="I9">
        <v>70</v>
      </c>
      <c r="J9">
        <f t="shared" si="0"/>
        <v>1.1200000000000001</v>
      </c>
      <c r="K9" s="6">
        <f t="shared" si="1"/>
        <v>1.8666666666666668E-2</v>
      </c>
      <c r="L9">
        <f t="shared" si="2"/>
        <v>3477.7718027222954</v>
      </c>
    </row>
    <row r="10" spans="1:13" x14ac:dyDescent="0.25">
      <c r="A10">
        <v>3</v>
      </c>
      <c r="B10">
        <f t="shared" si="3"/>
        <v>5.5436402789765804E-4</v>
      </c>
      <c r="I10">
        <v>80</v>
      </c>
      <c r="J10">
        <f t="shared" si="0"/>
        <v>1.28</v>
      </c>
      <c r="K10" s="6">
        <f t="shared" si="1"/>
        <v>2.1333333333333333E-2</v>
      </c>
      <c r="L10">
        <f t="shared" si="2"/>
        <v>3970.9332151552853</v>
      </c>
    </row>
    <row r="11" spans="1:13" x14ac:dyDescent="0.25">
      <c r="A11">
        <v>4</v>
      </c>
      <c r="B11">
        <f t="shared" si="3"/>
        <v>7.3908373556497153E-4</v>
      </c>
      <c r="I11">
        <v>90</v>
      </c>
      <c r="J11">
        <f t="shared" si="0"/>
        <v>1.44</v>
      </c>
      <c r="K11" s="6">
        <f t="shared" si="1"/>
        <v>2.4E-2</v>
      </c>
      <c r="L11">
        <f t="shared" si="2"/>
        <v>4463.1839136790368</v>
      </c>
    </row>
    <row r="12" spans="1:13" x14ac:dyDescent="0.25">
      <c r="A12">
        <v>5</v>
      </c>
      <c r="B12">
        <f t="shared" si="3"/>
        <v>9.2376930293580628E-4</v>
      </c>
      <c r="I12">
        <v>100</v>
      </c>
      <c r="J12">
        <f t="shared" si="0"/>
        <v>1.6</v>
      </c>
      <c r="K12" s="6">
        <f t="shared" si="1"/>
        <v>2.6666666666666668E-2</v>
      </c>
      <c r="L12">
        <f t="shared" si="2"/>
        <v>4954.5255800954892</v>
      </c>
    </row>
    <row r="13" spans="1:13" x14ac:dyDescent="0.25">
      <c r="I13">
        <v>200</v>
      </c>
      <c r="J13">
        <f t="shared" si="0"/>
        <v>3.2</v>
      </c>
      <c r="K13" s="6">
        <f t="shared" si="1"/>
        <v>5.3333333333333337E-2</v>
      </c>
      <c r="L13">
        <f t="shared" si="2"/>
        <v>9818.3132615334707</v>
      </c>
    </row>
    <row r="14" spans="1:13" x14ac:dyDescent="0.25">
      <c r="I14">
        <v>300</v>
      </c>
      <c r="J14">
        <f t="shared" si="0"/>
        <v>4.8</v>
      </c>
      <c r="K14" s="6">
        <f t="shared" si="1"/>
        <v>0.08</v>
      </c>
      <c r="L14">
        <f t="shared" si="2"/>
        <v>14593.024831324543</v>
      </c>
    </row>
    <row r="15" spans="1:13" x14ac:dyDescent="0.25">
      <c r="I15">
        <v>400</v>
      </c>
      <c r="J15">
        <f t="shared" si="0"/>
        <v>6.4</v>
      </c>
      <c r="K15" s="6">
        <f t="shared" si="1"/>
        <v>0.10666666666666667</v>
      </c>
      <c r="L15">
        <f t="shared" si="2"/>
        <v>19280.291642271466</v>
      </c>
    </row>
    <row r="16" spans="1:13" x14ac:dyDescent="0.25">
      <c r="I16">
        <v>500</v>
      </c>
      <c r="J16">
        <f t="shared" si="0"/>
        <v>8</v>
      </c>
      <c r="K16" s="6">
        <f t="shared" si="1"/>
        <v>0.13333333333333333</v>
      </c>
      <c r="L16">
        <f t="shared" si="2"/>
        <v>23881.715170345607</v>
      </c>
    </row>
    <row r="17" spans="9:13" x14ac:dyDescent="0.25">
      <c r="I17">
        <v>600</v>
      </c>
      <c r="J17">
        <f t="shared" si="0"/>
        <v>9.6</v>
      </c>
      <c r="K17" s="6">
        <f t="shared" si="1"/>
        <v>0.16</v>
      </c>
      <c r="L17">
        <f t="shared" si="2"/>
        <v>28398.867561855612</v>
      </c>
    </row>
    <row r="18" spans="9:13" x14ac:dyDescent="0.25">
      <c r="I18">
        <v>700</v>
      </c>
      <c r="J18">
        <f t="shared" si="0"/>
        <v>11.200000000000001</v>
      </c>
      <c r="K18" s="6">
        <f t="shared" si="1"/>
        <v>0.18666666666666668</v>
      </c>
      <c r="L18">
        <f t="shared" si="2"/>
        <v>32833.292170595058</v>
      </c>
    </row>
    <row r="19" spans="9:13" x14ac:dyDescent="0.25">
      <c r="I19">
        <v>800</v>
      </c>
      <c r="J19">
        <f t="shared" si="0"/>
        <v>12.8</v>
      </c>
      <c r="K19" s="6">
        <f t="shared" si="1"/>
        <v>0.21333333333333335</v>
      </c>
      <c r="L19">
        <f t="shared" si="2"/>
        <v>37186.504085152679</v>
      </c>
    </row>
    <row r="20" spans="9:13" x14ac:dyDescent="0.25">
      <c r="I20">
        <v>900</v>
      </c>
      <c r="J20">
        <f t="shared" si="0"/>
        <v>14.4</v>
      </c>
      <c r="K20" s="6">
        <f t="shared" si="1"/>
        <v>0.24000000000000002</v>
      </c>
      <c r="L20">
        <f t="shared" si="2"/>
        <v>41459.990646565529</v>
      </c>
    </row>
    <row r="21" spans="9:13" x14ac:dyDescent="0.25">
      <c r="I21">
        <v>1000</v>
      </c>
      <c r="J21">
        <f t="shared" si="0"/>
        <v>16</v>
      </c>
      <c r="K21" s="6">
        <f t="shared" si="1"/>
        <v>0.26666666666666666</v>
      </c>
      <c r="L21">
        <f t="shared" si="2"/>
        <v>45655.211956491628</v>
      </c>
    </row>
    <row r="22" spans="9:13" x14ac:dyDescent="0.25">
      <c r="I22">
        <v>2000</v>
      </c>
      <c r="J22">
        <f t="shared" si="0"/>
        <v>32</v>
      </c>
      <c r="K22" s="6">
        <f t="shared" si="1"/>
        <v>0.53333333333333333</v>
      </c>
      <c r="L22">
        <f t="shared" si="2"/>
        <v>83605.554291158784</v>
      </c>
    </row>
    <row r="23" spans="9:13" x14ac:dyDescent="0.25">
      <c r="I23">
        <v>3000</v>
      </c>
      <c r="J23">
        <f t="shared" si="0"/>
        <v>48</v>
      </c>
      <c r="K23" s="6">
        <f t="shared" si="1"/>
        <v>0.8</v>
      </c>
      <c r="L23">
        <f t="shared" si="2"/>
        <v>115151.31701132607</v>
      </c>
    </row>
    <row r="24" spans="9:13" x14ac:dyDescent="0.25">
      <c r="I24">
        <f>J24/0.016</f>
        <v>3750</v>
      </c>
      <c r="J24">
        <v>60</v>
      </c>
      <c r="K24">
        <v>1</v>
      </c>
      <c r="L24">
        <f t="shared" si="2"/>
        <v>135265</v>
      </c>
      <c r="M24">
        <f>0.25*B4</f>
        <v>135265</v>
      </c>
    </row>
    <row r="25" spans="9:13" x14ac:dyDescent="0.25">
      <c r="I25">
        <v>4000</v>
      </c>
      <c r="J25">
        <f>I25*0.016</f>
        <v>64</v>
      </c>
      <c r="K25" s="6">
        <f>J25/60</f>
        <v>1.0666666666666667</v>
      </c>
      <c r="L25">
        <f t="shared" si="2"/>
        <v>141373.35044705748</v>
      </c>
    </row>
    <row r="26" spans="9:13" x14ac:dyDescent="0.25">
      <c r="I26">
        <v>5000</v>
      </c>
      <c r="J26">
        <f>I26*0.016</f>
        <v>80</v>
      </c>
      <c r="K26" s="6">
        <f>J26/60</f>
        <v>1.3333333333333333</v>
      </c>
      <c r="L26">
        <f t="shared" si="2"/>
        <v>163170.09835276075</v>
      </c>
    </row>
    <row r="27" spans="9:13" x14ac:dyDescent="0.25">
      <c r="I27">
        <v>6000</v>
      </c>
      <c r="J27">
        <f>I27*0.016</f>
        <v>96</v>
      </c>
      <c r="K27" s="6">
        <f>J27/60</f>
        <v>1.6</v>
      </c>
      <c r="L27">
        <f t="shared" si="2"/>
        <v>181288.38122465223</v>
      </c>
    </row>
    <row r="28" spans="9:13" x14ac:dyDescent="0.25">
      <c r="I28">
        <v>7000</v>
      </c>
      <c r="J28">
        <f>I28*0.016</f>
        <v>112</v>
      </c>
      <c r="K28" s="6">
        <f>J28/60</f>
        <v>1.8666666666666667</v>
      </c>
      <c r="L28">
        <f t="shared" si="2"/>
        <v>196348.98456080322</v>
      </c>
    </row>
    <row r="29" spans="9:13" x14ac:dyDescent="0.25">
      <c r="I29">
        <v>8000</v>
      </c>
      <c r="J29">
        <f>I29*0.016</f>
        <v>128</v>
      </c>
      <c r="K29" s="6">
        <f>J29/60</f>
        <v>2.1333333333333333</v>
      </c>
      <c r="L29">
        <f t="shared" si="2"/>
        <v>208867.92879258638</v>
      </c>
    </row>
    <row r="30" spans="9:13" x14ac:dyDescent="0.25">
      <c r="I30">
        <v>9000</v>
      </c>
      <c r="J30">
        <f>I30*0.016</f>
        <v>144</v>
      </c>
      <c r="K30" s="6">
        <f>J30/60</f>
        <v>2.4</v>
      </c>
      <c r="L30">
        <f t="shared" si="2"/>
        <v>219274.14965774276</v>
      </c>
    </row>
    <row r="31" spans="9:13" x14ac:dyDescent="0.25">
      <c r="I31">
        <v>10000</v>
      </c>
      <c r="J31">
        <f>I31*0.016</f>
        <v>160</v>
      </c>
      <c r="K31" s="6">
        <f>J31/60</f>
        <v>2.6666666666666665</v>
      </c>
      <c r="L31">
        <f t="shared" si="2"/>
        <v>227924.19479649249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7" sqref="F7"/>
    </sheetView>
  </sheetViews>
  <sheetFormatPr defaultRowHeight="15" x14ac:dyDescent="0.25"/>
  <cols>
    <col min="1" max="1" width="20.42578125" bestFit="1" customWidth="1"/>
    <col min="2" max="2" width="10.5703125" bestFit="1" customWidth="1"/>
    <col min="3" max="3" width="10" bestFit="1" customWidth="1"/>
    <col min="6" max="6" width="20.42578125" bestFit="1" customWidth="1"/>
    <col min="7" max="7" width="11" bestFit="1" customWidth="1"/>
  </cols>
  <sheetData>
    <row r="1" spans="1:3" x14ac:dyDescent="0.25">
      <c r="A1" s="1" t="s">
        <v>0</v>
      </c>
      <c r="B1" s="3">
        <v>37500</v>
      </c>
      <c r="C1" s="1" t="s">
        <v>3</v>
      </c>
    </row>
    <row r="2" spans="1:3" x14ac:dyDescent="0.25">
      <c r="A2" s="1" t="s">
        <v>1</v>
      </c>
      <c r="B2" s="1">
        <v>16</v>
      </c>
      <c r="C2" s="1" t="s">
        <v>2</v>
      </c>
    </row>
    <row r="3" spans="1:3" x14ac:dyDescent="0.25">
      <c r="B3">
        <f>1000/B2</f>
        <v>62.5</v>
      </c>
      <c r="C3" t="s">
        <v>4</v>
      </c>
    </row>
    <row r="4" spans="1:3" x14ac:dyDescent="0.25">
      <c r="A4" s="1" t="s">
        <v>5</v>
      </c>
      <c r="B4" s="1">
        <v>10</v>
      </c>
      <c r="C4" s="1" t="s">
        <v>6</v>
      </c>
    </row>
    <row r="5" spans="1:3" x14ac:dyDescent="0.25">
      <c r="B5" s="2">
        <f>B4*60*B3</f>
        <v>37500</v>
      </c>
      <c r="C5" t="s">
        <v>7</v>
      </c>
    </row>
    <row r="6" spans="1:3" x14ac:dyDescent="0.25">
      <c r="A6" t="s">
        <v>10</v>
      </c>
      <c r="B6" s="5">
        <f>0.005*B1</f>
        <v>187.5</v>
      </c>
    </row>
    <row r="7" spans="1:3" x14ac:dyDescent="0.25">
      <c r="A7" s="1" t="s">
        <v>8</v>
      </c>
      <c r="B7" s="1">
        <f>B6*100/B1</f>
        <v>0.5</v>
      </c>
      <c r="C7" s="1" t="s">
        <v>9</v>
      </c>
    </row>
    <row r="9" spans="1:3" x14ac:dyDescent="0.25">
      <c r="B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2017-01-13T06:47:34Z</dcterms:created>
  <dcterms:modified xsi:type="dcterms:W3CDTF">2017-01-17T04:41:33Z</dcterms:modified>
</cp:coreProperties>
</file>