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tate.sharepoint.com/sites/EmbeddedSystemsTeam4UserCreated2/Shared Documents/General/"/>
    </mc:Choice>
  </mc:AlternateContent>
  <xr:revisionPtr revIDLastSave="291" documentId="13_ncr:1_{73A7E9BE-62AF-4B2F-853C-61AE73B72761}" xr6:coauthVersionLast="45" xr6:coauthVersionMax="45" xr10:uidLastSave="{53BA441F-36AA-4F23-BA91-0FD5C183DBF9}"/>
  <bookViews>
    <workbookView xWindow="-120" yWindow="-120" windowWidth="29040" windowHeight="15990" activeTab="8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2" l="1"/>
  <c r="A11" i="2" l="1"/>
  <c r="A12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E14" i="3"/>
  <c r="AB14" i="3"/>
  <c r="AD14" i="3" s="1"/>
  <c r="AA14" i="3"/>
  <c r="A14" i="3"/>
  <c r="AE13" i="3"/>
  <c r="AB13" i="3"/>
  <c r="AD13" i="3" s="1"/>
  <c r="AA13" i="3"/>
  <c r="A13" i="3"/>
  <c r="AE12" i="3"/>
  <c r="AB12" i="3"/>
  <c r="AD12" i="3" s="1"/>
  <c r="AA12" i="3"/>
  <c r="A12" i="3"/>
  <c r="AE11" i="3"/>
  <c r="AB11" i="3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D13" i="2"/>
  <c r="AC13" i="2"/>
  <c r="AB13" i="2"/>
  <c r="AA13" i="2"/>
  <c r="A13" i="2"/>
  <c r="AE12" i="2"/>
  <c r="AB12" i="2"/>
  <c r="AD12" i="2" s="1"/>
  <c r="AA12" i="2"/>
  <c r="AE11" i="2"/>
  <c r="AB11" i="2"/>
  <c r="AC11" i="2" s="1"/>
  <c r="AA11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B11" i="1" s="1"/>
  <c r="A11" i="1"/>
  <c r="A10" i="1"/>
  <c r="AE15" i="3" l="1"/>
  <c r="AC13" i="3"/>
  <c r="AB15" i="3"/>
  <c r="AC15" i="3" s="1"/>
  <c r="AD11" i="3"/>
  <c r="AC11" i="3"/>
  <c r="J15" i="1"/>
  <c r="AD13" i="1"/>
  <c r="I15" i="1"/>
  <c r="Q15" i="1"/>
  <c r="U15" i="1"/>
  <c r="P15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5" i="2" l="1"/>
  <c r="AE15" i="1"/>
  <c r="AA15" i="1"/>
  <c r="AC15" i="1"/>
  <c r="AD15" i="1"/>
</calcChain>
</file>

<file path=xl/sharedStrings.xml><?xml version="1.0" encoding="utf-8"?>
<sst xmlns="http://schemas.openxmlformats.org/spreadsheetml/2006/main" count="599" uniqueCount="70">
  <si>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</si>
  <si>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</si>
  <si>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</si>
  <si>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</si>
  <si>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</si>
  <si>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</si>
  <si>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</si>
  <si>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</si>
  <si>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</si>
  <si>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</si>
  <si>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</si>
  <si>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</si>
  <si>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</si>
  <si>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</si>
  <si>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</si>
  <si>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</si>
  <si>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</si>
  <si>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</si>
  <si>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</si>
  <si>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</si>
  <si>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</si>
  <si>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</si>
  <si>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</si>
  <si>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</si>
  <si>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</si>
  <si>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</si>
  <si>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</si>
  <si>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</si>
  <si>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</si>
  <si>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</si>
  <si>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</si>
  <si>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</si>
  <si>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</si>
  <si>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</si>
  <si>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</si>
  <si>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</si>
  <si>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</si>
  <si>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</si>
  <si>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</si>
  <si>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</si>
  <si>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</si>
  <si>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</si>
  <si>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</si>
  <si>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</si>
  <si>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</si>
  <si>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</si>
  <si>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</si>
  <si>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</si>
  <si>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</si>
  <si>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</si>
  <si>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</si>
  <si>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</si>
  <si>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</si>
  <si>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</si>
  <si>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</si>
  <si>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</si>
  <si>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</si>
  <si>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</si>
  <si>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</si>
  <si>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</si>
  <si>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</si>
  <si>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</si>
  <si>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</si>
  <si>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</si>
  <si>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</si>
  <si>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4</t>
  </si>
  <si>
    <t>Dylan Burk</t>
  </si>
  <si>
    <t>John Estes</t>
  </si>
  <si>
    <t>Ryan Hopson</t>
  </si>
  <si>
    <t>Taylor Neyland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</si>
</sst>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A16" sqref="A16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32" t="str">
        <f t="shared" ref="A10:A14" si="0">D2</f>
        <v>Team 4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4" t="str">
        <f t="shared" si="0"/>
        <v>Dylan Burk</v>
      </c>
      <c r="B11" s="47">
        <f>'Lab2'!B11+'Lab3'!B11+'Lab4'!B11+'Lab5'!B11+'Lab6'!B11+'Lab7'!B11+'Lab8'!B11+'Lab9'!B11</f>
        <v>39</v>
      </c>
      <c r="C11" s="47">
        <f>'Lab2'!C11+'Lab3'!C11+'Lab4'!C11+'Lab5'!C11+'Lab6'!C11+'Lab7'!C11+'Lab8'!C11+'Lab9'!C11</f>
        <v>279</v>
      </c>
      <c r="D11" s="47">
        <f>'Lab2'!D11+'Lab3'!D11+'Lab4'!D11+'Lab5'!D11+'Lab6'!D11+'Lab7'!D11+'Lab8'!D11+'Lab9'!D11</f>
        <v>0</v>
      </c>
      <c r="E11" s="47">
        <f>'Lab2'!E11+'Lab3'!E11+'Lab4'!E11+'Lab5'!E11+'Lab6'!E11+'Lab7'!E11+'Lab8'!E11+'Lab9'!E11</f>
        <v>0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1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1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1</v>
      </c>
      <c r="Q11" s="47">
        <f>'Lab2'!Q11+'Lab3'!Q11+'Lab4'!Q11+'Lab5'!Q11+'Lab6'!Q11+'Lab7'!Q11+'Lab8'!Q11+'Lab9'!Q11</f>
        <v>1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1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>
        <f t="shared" ref="AA11:AA15" si="1">IF(C11=0,"",(C11/B11)*8)</f>
        <v>57.230769230769234</v>
      </c>
      <c r="AB11" s="46">
        <f t="shared" ref="AB11:AB15" si="2">$AD$2*B11</f>
        <v>2925</v>
      </c>
      <c r="AC11" s="46">
        <f t="shared" ref="AC11:AC15" si="3">IF(C11=0,"",AB11/C11)</f>
        <v>10.483870967741936</v>
      </c>
      <c r="AD11" s="46" t="e">
        <f t="shared" ref="AD11:AD15" si="4">IF(C11=0,"",AB11/(D11+E11))</f>
        <v>#DIV/0!</v>
      </c>
      <c r="AE11" s="48">
        <f t="shared" ref="AE11:AE15" si="5">IF(C11=0,"",1000*((E11+D11)/C11))</f>
        <v>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John Estes</v>
      </c>
      <c r="B12" s="47">
        <f>'Lab2'!B12+'Lab3'!B12+'Lab4'!B12+'Lab5'!B12+'Lab6'!B12+'Lab7'!B12+'Lab8'!B12+'Lab9'!B12</f>
        <v>39</v>
      </c>
      <c r="C12" s="47">
        <f>'Lab2'!C12+'Lab3'!C12+'Lab4'!C12+'Lab5'!C12+'Lab6'!C12+'Lab7'!C12+'Lab8'!C12+'Lab9'!C12</f>
        <v>273</v>
      </c>
      <c r="D12" s="47">
        <f>'Lab2'!D12+'Lab3'!D12+'Lab4'!D12+'Lab5'!D12+'Lab6'!D12+'Lab7'!D12+'Lab8'!D12+'Lab9'!D12</f>
        <v>0</v>
      </c>
      <c r="E12" s="47">
        <f>'Lab2'!E12+'Lab3'!E12+'Lab4'!E12+'Lab5'!E12+'Lab6'!E12+'Lab7'!E12+'Lab8'!E12+'Lab9'!E12</f>
        <v>0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2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1</v>
      </c>
      <c r="P12" s="47">
        <f>'Lab2'!P12+'Lab3'!P12+'Lab4'!P12+'Lab5'!P12+'Lab6'!P12+'Lab7'!P12+'Lab8'!P12+'Lab9'!P12</f>
        <v>1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1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56</v>
      </c>
      <c r="AB12" s="46">
        <f t="shared" si="2"/>
        <v>2925</v>
      </c>
      <c r="AC12" s="46">
        <f t="shared" si="3"/>
        <v>10.714285714285714</v>
      </c>
      <c r="AD12" s="46" t="e">
        <f t="shared" si="4"/>
        <v>#DIV/0!</v>
      </c>
      <c r="AE12" s="48">
        <f t="shared" si="5"/>
        <v>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Ryan Hopson</v>
      </c>
      <c r="B13" s="47">
        <f>'Lab2'!B13+'Lab3'!B13+'Lab4'!B13+'Lab5'!B13+'Lab6'!B13+'Lab7'!B13+'Lab8'!B13+'Lab9'!B13</f>
        <v>40</v>
      </c>
      <c r="C13" s="47">
        <f>'Lab2'!C13+'Lab3'!C13+'Lab4'!C13+'Lab5'!C13+'Lab6'!C13+'Lab7'!C13+'Lab8'!C13+'Lab9'!C13</f>
        <v>323</v>
      </c>
      <c r="D13" s="47">
        <f>'Lab2'!D13+'Lab3'!D13+'Lab4'!D13+'Lab5'!D13+'Lab6'!D13+'Lab7'!D13+'Lab8'!D13+'Lab9'!D13</f>
        <v>0</v>
      </c>
      <c r="E13" s="47">
        <f>'Lab2'!E13+'Lab3'!E13+'Lab4'!E13+'Lab5'!E13+'Lab6'!E13+'Lab7'!E13+'Lab8'!E13+'Lab9'!E13</f>
        <v>0</v>
      </c>
      <c r="F13" s="47">
        <f>'Lab2'!F13+'Lab3'!F13+'Lab4'!F13+'Lab5'!F13+'Lab6'!F13+'Lab7'!F13+'Lab8'!F13+'Lab9'!F13</f>
        <v>1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1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1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1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1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0</v>
      </c>
      <c r="X13" s="10"/>
      <c r="Y13" s="13"/>
      <c r="Z13" s="10"/>
      <c r="AA13" s="45">
        <f t="shared" si="1"/>
        <v>64.599999999999994</v>
      </c>
      <c r="AB13" s="46">
        <f t="shared" si="2"/>
        <v>3000</v>
      </c>
      <c r="AC13" s="46">
        <f t="shared" si="3"/>
        <v>9.2879256965944279</v>
      </c>
      <c r="AD13" s="46" t="e">
        <f t="shared" si="4"/>
        <v>#DIV/0!</v>
      </c>
      <c r="AE13" s="48">
        <f t="shared" si="5"/>
        <v>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Taylor Neyland</v>
      </c>
      <c r="B14" s="47">
        <f>'Lab2'!B14+'Lab3'!B14+'Lab4'!B14+'Lab5'!B14+'Lab6'!B14+'Lab7'!B14+'Lab8'!B14+'Lab9'!B14</f>
        <v>42</v>
      </c>
      <c r="C14" s="47">
        <f>'Lab2'!C14+'Lab3'!C14+'Lab4'!C14+'Lab5'!C14+'Lab6'!C14+'Lab7'!C14+'Lab8'!C14+'Lab9'!C14</f>
        <v>323</v>
      </c>
      <c r="D14" s="47">
        <f>'Lab2'!D14+'Lab3'!D14+'Lab4'!D14+'Lab5'!D14+'Lab6'!D14+'Lab7'!D14+'Lab8'!D14+'Lab9'!D14</f>
        <v>0</v>
      </c>
      <c r="E14" s="47">
        <f>'Lab2'!E14+'Lab3'!E14+'Lab4'!E14+'Lab5'!E14+'Lab6'!E14+'Lab7'!E14+'Lab8'!E14+'Lab9'!E14</f>
        <v>0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1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1</v>
      </c>
      <c r="P14" s="47">
        <f>'Lab2'!P14+'Lab3'!P14+'Lab4'!P14+'Lab5'!P14+'Lab6'!P14+'Lab7'!P14+'Lab8'!P14+'Lab9'!P14</f>
        <v>1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1</v>
      </c>
      <c r="X14" s="10"/>
      <c r="Y14" s="13"/>
      <c r="Z14" s="10"/>
      <c r="AA14" s="45">
        <f t="shared" si="1"/>
        <v>61.523809523809526</v>
      </c>
      <c r="AB14" s="46">
        <f t="shared" si="2"/>
        <v>3150</v>
      </c>
      <c r="AC14" s="46">
        <f t="shared" si="3"/>
        <v>9.7523219814241493</v>
      </c>
      <c r="AD14" s="46" t="e">
        <f t="shared" si="4"/>
        <v>#DIV/0!</v>
      </c>
      <c r="AE14" s="48">
        <f t="shared" si="5"/>
        <v>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67" t="s">
        <v>58</v>
      </c>
      <c r="B15" s="54">
        <f t="shared" ref="B15:W15" si="6">SUM(B11:B14)</f>
        <v>160</v>
      </c>
      <c r="C15" s="55">
        <f t="shared" si="6"/>
        <v>1198</v>
      </c>
      <c r="D15" s="55">
        <f t="shared" si="6"/>
        <v>0</v>
      </c>
      <c r="E15" s="55">
        <f t="shared" si="6"/>
        <v>0</v>
      </c>
      <c r="F15" s="55">
        <f t="shared" si="6"/>
        <v>1</v>
      </c>
      <c r="G15" s="55">
        <f t="shared" si="6"/>
        <v>1</v>
      </c>
      <c r="H15" s="55">
        <f t="shared" si="6"/>
        <v>0</v>
      </c>
      <c r="I15" s="55">
        <f t="shared" si="6"/>
        <v>2</v>
      </c>
      <c r="J15" s="55">
        <f t="shared" si="6"/>
        <v>1</v>
      </c>
      <c r="K15" s="55">
        <f t="shared" si="6"/>
        <v>1</v>
      </c>
      <c r="L15" s="55">
        <f t="shared" si="6"/>
        <v>0</v>
      </c>
      <c r="M15" s="55">
        <f t="shared" si="6"/>
        <v>2</v>
      </c>
      <c r="N15" s="55">
        <f t="shared" si="6"/>
        <v>0</v>
      </c>
      <c r="O15" s="55">
        <f t="shared" si="6"/>
        <v>2</v>
      </c>
      <c r="P15" s="55">
        <f t="shared" si="6"/>
        <v>4</v>
      </c>
      <c r="Q15" s="55">
        <f t="shared" si="6"/>
        <v>1</v>
      </c>
      <c r="R15" s="55">
        <f t="shared" si="6"/>
        <v>0</v>
      </c>
      <c r="S15" s="55">
        <f t="shared" si="6"/>
        <v>3</v>
      </c>
      <c r="T15" s="55">
        <f t="shared" si="6"/>
        <v>0</v>
      </c>
      <c r="U15" s="55">
        <f t="shared" si="6"/>
        <v>0</v>
      </c>
      <c r="V15" s="55">
        <f t="shared" si="6"/>
        <v>0</v>
      </c>
      <c r="W15" s="55">
        <f t="shared" si="6"/>
        <v>1</v>
      </c>
      <c r="X15" s="56"/>
      <c r="Y15" s="57"/>
      <c r="Z15" s="56"/>
      <c r="AA15" s="58">
        <f t="shared" si="1"/>
        <v>59.9</v>
      </c>
      <c r="AB15" s="59">
        <f t="shared" si="2"/>
        <v>12000</v>
      </c>
      <c r="AC15" s="59">
        <f t="shared" si="3"/>
        <v>10.016694490818031</v>
      </c>
      <c r="AD15" s="59" t="e">
        <f t="shared" si="4"/>
        <v>#DIV/0!</v>
      </c>
      <c r="AE15" s="60">
        <f t="shared" si="5"/>
        <v>0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workbookViewId="0">
      <selection activeCell="A16" sqref="A16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41">
        <v>13</v>
      </c>
      <c r="C11" s="10">
        <v>89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1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/>
      <c r="Y11" s="13"/>
      <c r="Z11" s="10"/>
      <c r="AA11" s="45">
        <f t="shared" ref="AA11:AA15" si="0">IF(C11=0,"",(C11/B11)*8)</f>
        <v>54.769230769230766</v>
      </c>
      <c r="AB11" s="46">
        <f>Indiv!$AD$2*B11</f>
        <v>975</v>
      </c>
      <c r="AC11" s="46">
        <f t="shared" ref="AC11:AC15" si="1">IF(C11=0,"",AB11/C11)</f>
        <v>10.955056179775282</v>
      </c>
      <c r="AD11" s="46" t="e">
        <f t="shared" ref="AD11:AD15" si="2">IF(C11=0,"",AB11/(D11+E11))</f>
        <v>#DIV/0!</v>
      </c>
      <c r="AE11" s="48">
        <f t="shared" ref="AE11:AE15" si="3">IF(C11=0,"",1000*((E11+D11)/C11))</f>
        <v>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50">
        <v>13</v>
      </c>
      <c r="C12" s="51">
        <v>93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/>
      <c r="Y12" s="13"/>
      <c r="Z12" s="10"/>
      <c r="AA12" s="45">
        <f t="shared" si="0"/>
        <v>57.230769230769234</v>
      </c>
      <c r="AB12" s="46">
        <f>Indiv!$AD$2*B12</f>
        <v>975</v>
      </c>
      <c r="AC12" s="46">
        <f t="shared" si="1"/>
        <v>10.483870967741936</v>
      </c>
      <c r="AD12" s="46" t="e">
        <f t="shared" si="2"/>
        <v>#DIV/0!</v>
      </c>
      <c r="AE12" s="48">
        <f t="shared" si="3"/>
        <v>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50">
        <v>15</v>
      </c>
      <c r="C13" s="51">
        <v>148</v>
      </c>
      <c r="D13" s="51">
        <v>0</v>
      </c>
      <c r="E13" s="5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/>
      <c r="Y13" s="13"/>
      <c r="Z13" s="10"/>
      <c r="AA13" s="45">
        <f t="shared" si="0"/>
        <v>78.933333333333337</v>
      </c>
      <c r="AB13" s="46">
        <f>Indiv!$AD$2*B13</f>
        <v>1125</v>
      </c>
      <c r="AC13" s="46">
        <f t="shared" si="1"/>
        <v>7.6013513513513518</v>
      </c>
      <c r="AD13" s="46" t="e">
        <f t="shared" si="2"/>
        <v>#DIV/0!</v>
      </c>
      <c r="AE13" s="48">
        <f t="shared" si="3"/>
        <v>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41">
        <v>15</v>
      </c>
      <c r="C14" s="10">
        <v>123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1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3"/>
      <c r="Z14" s="10"/>
      <c r="AA14" s="45">
        <f t="shared" si="0"/>
        <v>65.599999999999994</v>
      </c>
      <c r="AB14" s="46">
        <f>Indiv!$AD$2*B14</f>
        <v>1125</v>
      </c>
      <c r="AC14" s="46">
        <f t="shared" si="1"/>
        <v>9.1463414634146343</v>
      </c>
      <c r="AD14" s="46" t="e">
        <f t="shared" si="2"/>
        <v>#DIV/0!</v>
      </c>
      <c r="AE14" s="48">
        <f t="shared" si="3"/>
        <v>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56</v>
      </c>
      <c r="C15" s="55">
        <f t="shared" si="4"/>
        <v>453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1</v>
      </c>
      <c r="J15" s="55">
        <f t="shared" si="4"/>
        <v>1</v>
      </c>
      <c r="K15" s="55">
        <f t="shared" si="4"/>
        <v>0</v>
      </c>
      <c r="L15" s="55">
        <f t="shared" si="4"/>
        <v>0</v>
      </c>
      <c r="M15" s="55">
        <f t="shared" si="4"/>
        <v>1</v>
      </c>
      <c r="N15" s="55">
        <f t="shared" si="4"/>
        <v>0</v>
      </c>
      <c r="O15" s="55">
        <f t="shared" si="4"/>
        <v>0</v>
      </c>
      <c r="P15" s="55">
        <f t="shared" si="4"/>
        <v>2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64.714285714285708</v>
      </c>
      <c r="AB15" s="59">
        <f>AB11+AB12+AB13+AB14</f>
        <v>4200</v>
      </c>
      <c r="AC15" s="59">
        <f t="shared" si="1"/>
        <v>9.2715231788079464</v>
      </c>
      <c r="AD15" s="59" t="e">
        <f t="shared" si="2"/>
        <v>#DIV/0!</v>
      </c>
      <c r="AE15" s="60">
        <f t="shared" si="3"/>
        <v>0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A16" sqref="A16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41">
        <v>10</v>
      </c>
      <c r="C11" s="10">
        <v>95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/>
      <c r="Y11" s="13"/>
      <c r="Z11" s="10"/>
      <c r="AA11" s="45">
        <f t="shared" ref="AA11:AA15" si="0">IF(C11=0,"",(C11/B11)*8)</f>
        <v>76</v>
      </c>
      <c r="AB11" s="46">
        <f>Indiv!$AD$2*B11</f>
        <v>750</v>
      </c>
      <c r="AC11" s="46">
        <f t="shared" ref="AC11:AC15" si="1">IF(C11=0,"",AB11/C11)</f>
        <v>7.8947368421052628</v>
      </c>
      <c r="AD11" s="46" t="e">
        <f t="shared" ref="AD11:AD15" si="2">IF(C11=0,"",AB11/(D11+E11))</f>
        <v>#DIV/0!</v>
      </c>
      <c r="AE11" s="48">
        <f t="shared" ref="AE11:AE15" si="3">IF(C11=0,"",1000*((E11+D11)/C11))</f>
        <v>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41">
        <v>12</v>
      </c>
      <c r="C12" s="10">
        <v>120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1</v>
      </c>
      <c r="Q12" s="10">
        <v>0</v>
      </c>
      <c r="R12" s="10">
        <v>0</v>
      </c>
      <c r="S12" s="10">
        <v>1</v>
      </c>
      <c r="T12" s="10">
        <v>0</v>
      </c>
      <c r="U12" s="10">
        <v>0</v>
      </c>
      <c r="V12" s="10">
        <v>0</v>
      </c>
      <c r="W12" s="10">
        <v>0</v>
      </c>
      <c r="X12" s="10"/>
      <c r="Y12" s="13"/>
      <c r="Z12" s="10"/>
      <c r="AA12" s="45">
        <f t="shared" si="0"/>
        <v>80</v>
      </c>
      <c r="AB12" s="46">
        <f>Indiv!$AD$2*B12</f>
        <v>900</v>
      </c>
      <c r="AC12" s="46">
        <f t="shared" si="1"/>
        <v>7.5</v>
      </c>
      <c r="AD12" s="46" t="e">
        <f t="shared" si="2"/>
        <v>#DIV/0!</v>
      </c>
      <c r="AE12" s="48">
        <f t="shared" si="3"/>
        <v>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41">
        <v>11</v>
      </c>
      <c r="C13" s="51">
        <v>105</v>
      </c>
      <c r="D13" s="51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0</v>
      </c>
      <c r="V13" s="10">
        <v>0</v>
      </c>
      <c r="W13" s="10">
        <v>0</v>
      </c>
      <c r="X13" s="10"/>
      <c r="Y13" s="13"/>
      <c r="Z13" s="10"/>
      <c r="AA13" s="45">
        <f t="shared" si="0"/>
        <v>76.36363636363636</v>
      </c>
      <c r="AB13" s="46">
        <f>Indiv!$AD$2*B13</f>
        <v>825</v>
      </c>
      <c r="AC13" s="46">
        <f t="shared" si="1"/>
        <v>7.8571428571428568</v>
      </c>
      <c r="AD13" s="46" t="e">
        <f t="shared" si="2"/>
        <v>#DIV/0!</v>
      </c>
      <c r="AE13" s="48">
        <f t="shared" si="3"/>
        <v>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>
        <v>14</v>
      </c>
      <c r="C14" s="51">
        <v>135</v>
      </c>
      <c r="D14" s="51">
        <v>0</v>
      </c>
      <c r="E14" s="51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/>
      <c r="Y14" s="13"/>
      <c r="Z14" s="10"/>
      <c r="AA14" s="45">
        <f t="shared" si="0"/>
        <v>77.142857142857139</v>
      </c>
      <c r="AB14" s="46">
        <f>Indiv!$AD$2*B14</f>
        <v>1050</v>
      </c>
      <c r="AC14" s="46">
        <f t="shared" si="1"/>
        <v>7.7777777777777777</v>
      </c>
      <c r="AD14" s="46" t="e">
        <f t="shared" si="2"/>
        <v>#DIV/0!</v>
      </c>
      <c r="AE14" s="48">
        <f t="shared" si="3"/>
        <v>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47</v>
      </c>
      <c r="C15" s="55">
        <f t="shared" si="4"/>
        <v>455</v>
      </c>
      <c r="D15" s="55">
        <f t="shared" si="4"/>
        <v>0</v>
      </c>
      <c r="E15" s="55">
        <f t="shared" si="4"/>
        <v>0</v>
      </c>
      <c r="F15" s="55">
        <f t="shared" si="4"/>
        <v>1</v>
      </c>
      <c r="G15" s="55">
        <f t="shared" si="4"/>
        <v>0</v>
      </c>
      <c r="H15" s="55">
        <f t="shared" si="4"/>
        <v>0</v>
      </c>
      <c r="I15" s="55">
        <f t="shared" si="4"/>
        <v>1</v>
      </c>
      <c r="J15" s="55">
        <f t="shared" si="4"/>
        <v>0</v>
      </c>
      <c r="K15" s="55">
        <f t="shared" si="4"/>
        <v>1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1</v>
      </c>
      <c r="P15" s="55">
        <f t="shared" si="4"/>
        <v>1</v>
      </c>
      <c r="Q15" s="55">
        <f t="shared" si="4"/>
        <v>1</v>
      </c>
      <c r="R15" s="55">
        <f t="shared" si="4"/>
        <v>0</v>
      </c>
      <c r="S15" s="55">
        <f t="shared" si="4"/>
        <v>2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1</v>
      </c>
      <c r="X15" s="56"/>
      <c r="Y15" s="57"/>
      <c r="Z15" s="56"/>
      <c r="AA15" s="58">
        <f t="shared" si="0"/>
        <v>77.446808510638292</v>
      </c>
      <c r="AB15" s="59">
        <f>AB11+AB12+AB13+AB14</f>
        <v>3525</v>
      </c>
      <c r="AC15" s="59">
        <f t="shared" si="1"/>
        <v>7.7472527472527473</v>
      </c>
      <c r="AD15" s="59" t="e">
        <f t="shared" si="2"/>
        <v>#DIV/0!</v>
      </c>
      <c r="AE15" s="60">
        <f t="shared" si="3"/>
        <v>0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6" sqref="A16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50">
        <v>16</v>
      </c>
      <c r="C11" s="51">
        <v>95</v>
      </c>
      <c r="D11" s="51">
        <v>0</v>
      </c>
      <c r="E11" s="51">
        <v>0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0</v>
      </c>
      <c r="W11" s="10">
        <v>0</v>
      </c>
      <c r="X11" s="10"/>
      <c r="Y11" s="13"/>
      <c r="Z11" s="10"/>
      <c r="AA11" s="45">
        <f t="shared" ref="AA11:AA15" si="0">IF(C11=0,"",(C11/B11)*8)</f>
        <v>47.5</v>
      </c>
      <c r="AB11" s="46">
        <f>Indiv!$AD$2*B11</f>
        <v>1200</v>
      </c>
      <c r="AC11" s="46">
        <f t="shared" ref="AC11:AC15" si="1">IF(C11=0,"",AB11/C11)</f>
        <v>12.631578947368421</v>
      </c>
      <c r="AD11" s="46" t="e">
        <f t="shared" ref="AD11:AD15" si="2">IF(C11=0,"",AB11/(D11+E11))</f>
        <v>#DIV/0!</v>
      </c>
      <c r="AE11" s="48">
        <f t="shared" ref="AE11:AE15" si="3">IF(C11=0,"",1000*((E11+D11)/C11))</f>
        <v>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50">
        <v>14</v>
      </c>
      <c r="C12" s="51">
        <v>60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/>
      <c r="Y12" s="13"/>
      <c r="Z12" s="10"/>
      <c r="AA12" s="45">
        <f t="shared" si="0"/>
        <v>34.285714285714285</v>
      </c>
      <c r="AB12" s="46">
        <f>Indiv!$AD$2*B12</f>
        <v>1050</v>
      </c>
      <c r="AC12" s="46">
        <f t="shared" si="1"/>
        <v>17.5</v>
      </c>
      <c r="AD12" s="46" t="e">
        <f t="shared" si="2"/>
        <v>#DIV/0!</v>
      </c>
      <c r="AE12" s="48">
        <f t="shared" si="3"/>
        <v>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50">
        <v>14</v>
      </c>
      <c r="C13" s="51">
        <v>70</v>
      </c>
      <c r="D13" s="51">
        <v>0</v>
      </c>
      <c r="E13" s="5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/>
      <c r="Y13" s="13"/>
      <c r="Z13" s="10"/>
      <c r="AA13" s="45">
        <f t="shared" si="0"/>
        <v>40</v>
      </c>
      <c r="AB13" s="46">
        <f>Indiv!$AD$2*B13</f>
        <v>1050</v>
      </c>
      <c r="AC13" s="46">
        <f t="shared" si="1"/>
        <v>15</v>
      </c>
      <c r="AD13" s="46" t="e">
        <f t="shared" si="2"/>
        <v>#DIV/0!</v>
      </c>
      <c r="AE13" s="48">
        <f t="shared" si="3"/>
        <v>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>
        <v>13</v>
      </c>
      <c r="C14" s="51">
        <v>65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1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3"/>
      <c r="Z14" s="10"/>
      <c r="AA14" s="45">
        <f t="shared" si="0"/>
        <v>40</v>
      </c>
      <c r="AB14" s="46">
        <f>Indiv!$AD$2*B14</f>
        <v>975</v>
      </c>
      <c r="AC14" s="46">
        <f t="shared" si="1"/>
        <v>15</v>
      </c>
      <c r="AD14" s="46" t="e">
        <f t="shared" si="2"/>
        <v>#DIV/0!</v>
      </c>
      <c r="AE14" s="48">
        <f t="shared" si="3"/>
        <v>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57</v>
      </c>
      <c r="C15" s="55">
        <f t="shared" si="4"/>
        <v>290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1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1</v>
      </c>
      <c r="N15" s="55">
        <f t="shared" si="4"/>
        <v>0</v>
      </c>
      <c r="O15" s="55">
        <f t="shared" si="4"/>
        <v>1</v>
      </c>
      <c r="P15" s="55">
        <f t="shared" si="4"/>
        <v>1</v>
      </c>
      <c r="Q15" s="55">
        <f t="shared" si="4"/>
        <v>0</v>
      </c>
      <c r="R15" s="55">
        <f t="shared" si="4"/>
        <v>0</v>
      </c>
      <c r="S15" s="55">
        <f t="shared" si="4"/>
        <v>1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40.701754385964911</v>
      </c>
      <c r="AB15" s="59">
        <f>AB11+AB12+AB13+AB14</f>
        <v>4275</v>
      </c>
      <c r="AC15" s="59">
        <f t="shared" si="1"/>
        <v>14.741379310344827</v>
      </c>
      <c r="AD15" s="59" t="e">
        <f t="shared" si="2"/>
        <v>#DIV/0!</v>
      </c>
      <c r="AE15" s="60">
        <f t="shared" si="3"/>
        <v>0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A16" sqref="A16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A16" sqref="A16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A16" sqref="A16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A16" sqref="A16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tabSelected="1" workbookViewId="0">
      <selection activeCell="A16" sqref="A16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DF3B3F5D51143B39E5EEB63F2966F" ma:contentTypeVersion="4" ma:contentTypeDescription="Create a new document." ma:contentTypeScope="" ma:versionID="bccfe97edcca405783ef218f942782c8">
  <xsd:schema xmlns:xsd="http://www.w3.org/2001/XMLSchema" xmlns:xs="http://www.w3.org/2001/XMLSchema" xmlns:p="http://schemas.microsoft.com/office/2006/metadata/properties" xmlns:ns2="8c5c4144-f809-4376-9834-3f7b823a1149" targetNamespace="http://schemas.microsoft.com/office/2006/metadata/properties" ma:root="true" ma:fieldsID="d84fb9471a4a2ed5dd76f927123c4dec" ns2:_="">
    <xsd:import namespace="8c5c4144-f809-4376-9834-3f7b823a1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c4144-f809-4376-9834-3f7b823a1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CDE4AB-F1A2-422E-B2B2-591C9DAA9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5c4144-f809-4376-9834-3f7b823a1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B62707-6E3B-4302-97BC-F63F127A17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9A805-79C0-4967-9D56-ABA1F4E92020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8c5c4144-f809-4376-9834-3f7b823a1149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Burk, Dylan</cp:lastModifiedBy>
  <dcterms:modified xsi:type="dcterms:W3CDTF">2020-09-28T19:10:49Z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0x0101005BEDF3B3F5D51143B39E5EEB63F2966F</vt:lpwstr>
  </property>
</Properties>
</file>