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ata Science\Luke_Excel_Data_Analytics_Course\2_Formulas_Functions\"/>
    </mc:Choice>
  </mc:AlternateContent>
  <xr:revisionPtr revIDLastSave="0" documentId="13_ncr:1_{6163F121-643E-4F29-8512-CB72F95E3FCE}" xr6:coauthVersionLast="47" xr6:coauthVersionMax="47" xr10:uidLastSave="{00000000-0000-0000-0000-000000000000}"/>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_xlnm._FilterDatabase" localSheetId="0" hidden="1">Data!$A$28:$B$43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1" l="1"/>
  <c r="K2" i="11"/>
  <c r="N2" i="10"/>
  <c r="M2" i="10"/>
  <c r="Q2" i="8"/>
  <c r="O2" i="8"/>
  <c r="L2" i="8" a="1"/>
  <c r="L2" i="8" s="1"/>
  <c r="J2" i="8"/>
  <c r="B44" i="8"/>
  <c r="V2" i="8"/>
  <c r="T3" i="8"/>
  <c r="U3" i="8"/>
  <c r="V3" i="8"/>
  <c r="T4" i="8"/>
  <c r="U4" i="8"/>
  <c r="V4" i="8"/>
  <c r="T5" i="8"/>
  <c r="U5" i="8"/>
  <c r="V5" i="8"/>
  <c r="T6" i="8"/>
  <c r="U6" i="8"/>
  <c r="V6" i="8"/>
  <c r="T7" i="8"/>
  <c r="U7" i="8"/>
  <c r="V7" i="8"/>
  <c r="T8" i="8"/>
  <c r="U8" i="8" s="1"/>
  <c r="T9" i="8"/>
  <c r="U9" i="8"/>
  <c r="V9" i="8"/>
  <c r="T10" i="8"/>
  <c r="U10" i="8" s="1"/>
  <c r="T11" i="8"/>
  <c r="U11" i="8"/>
  <c r="V11" i="8"/>
  <c r="T12" i="8"/>
  <c r="U12" i="8"/>
  <c r="V12" i="8"/>
  <c r="T13" i="8"/>
  <c r="V13" i="8" s="1"/>
  <c r="U13" i="8"/>
  <c r="T14" i="8"/>
  <c r="U14" i="8"/>
  <c r="V14" i="8"/>
  <c r="T15" i="8"/>
  <c r="V15" i="8" s="1"/>
  <c r="U15" i="8"/>
  <c r="T16" i="8"/>
  <c r="U16" i="8"/>
  <c r="V16" i="8"/>
  <c r="T17" i="8"/>
  <c r="U17" i="8"/>
  <c r="V17" i="8"/>
  <c r="T18" i="8"/>
  <c r="U18" i="8"/>
  <c r="V18" i="8"/>
  <c r="T19" i="8"/>
  <c r="U19" i="8"/>
  <c r="V19" i="8"/>
  <c r="T20" i="8"/>
  <c r="U20" i="8"/>
  <c r="V20" i="8"/>
  <c r="T21" i="8"/>
  <c r="U21" i="8"/>
  <c r="V21" i="8"/>
  <c r="T2" i="8"/>
  <c r="U2" i="8"/>
  <c r="O3" i="8"/>
  <c r="O4" i="8"/>
  <c r="O5" i="8"/>
  <c r="O6" i="8"/>
  <c r="O7" i="8"/>
  <c r="O8" i="8"/>
  <c r="O9" i="8"/>
  <c r="O10" i="8"/>
  <c r="O11" i="8"/>
  <c r="O12" i="8"/>
  <c r="O13" i="8"/>
  <c r="O14" i="8"/>
  <c r="O15" i="8"/>
  <c r="O16" i="8"/>
  <c r="O17" i="8"/>
  <c r="O18" i="8"/>
  <c r="O19" i="8"/>
  <c r="O20" i="8"/>
  <c r="O21" i="8"/>
  <c r="L21" i="8" a="1"/>
  <c r="L21" i="8" s="1"/>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J3" i="8"/>
  <c r="J4" i="8"/>
  <c r="J5" i="8"/>
  <c r="J6" i="8"/>
  <c r="J7" i="8"/>
  <c r="J8" i="8"/>
  <c r="J9" i="8"/>
  <c r="J10" i="8"/>
  <c r="J11" i="8"/>
  <c r="J12" i="8"/>
  <c r="J13" i="8"/>
  <c r="J14" i="8"/>
  <c r="J15" i="8"/>
  <c r="J16" i="8"/>
  <c r="J17" i="8"/>
  <c r="J18" i="8"/>
  <c r="J19" i="8"/>
  <c r="J20" i="8"/>
  <c r="J21" i="8"/>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I2" i="10" a="1"/>
  <c r="I2" i="10" s="1"/>
  <c r="J3" i="9"/>
  <c r="J4" i="9"/>
  <c r="J5" i="9"/>
  <c r="J6" i="9"/>
  <c r="J7" i="9"/>
  <c r="J8" i="9"/>
  <c r="J9" i="9"/>
  <c r="J10" i="9"/>
  <c r="J11" i="9"/>
  <c r="J12" i="9"/>
  <c r="J13" i="9"/>
  <c r="J14" i="9"/>
  <c r="J15" i="9"/>
  <c r="J16" i="9"/>
  <c r="J17" i="9"/>
  <c r="J18" i="9"/>
  <c r="J19" i="9"/>
  <c r="J20" i="9"/>
  <c r="J21" i="9"/>
  <c r="J2" i="9"/>
  <c r="A3" i="12"/>
  <c r="A6" i="12" s="1" a="1"/>
  <c r="A6" i="12" s="1"/>
  <c r="A9" i="12" s="1" a="1"/>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J2" i="11"/>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L2" i="10" a="1"/>
  <c r="L2" i="10" s="1"/>
  <c r="A9" i="12" l="1"/>
  <c r="B9" i="12" s="1"/>
  <c r="B15" i="12"/>
  <c r="B17" i="12"/>
  <c r="B20" i="12"/>
  <c r="B16" i="12"/>
  <c r="B18" i="12"/>
  <c r="B19" i="12"/>
  <c r="B21" i="12"/>
  <c r="B14" i="12"/>
  <c r="B22" i="12"/>
  <c r="B23" i="12"/>
  <c r="B24" i="12"/>
  <c r="B25" i="12"/>
  <c r="B10" i="12"/>
  <c r="B11" i="12"/>
  <c r="B12" i="12"/>
  <c r="B13" i="12"/>
  <c r="V10" i="8"/>
  <c r="V8" i="8"/>
  <c r="R9" i="8"/>
  <c r="S9" i="8" s="1"/>
  <c r="R10" i="8"/>
  <c r="S10" i="8"/>
  <c r="R11" i="8"/>
  <c r="S11" i="8"/>
  <c r="R12" i="8"/>
  <c r="S12" i="8"/>
  <c r="R13" i="8"/>
  <c r="S13" i="8"/>
  <c r="R14" i="8"/>
  <c r="S14" i="8"/>
  <c r="R15" i="8"/>
  <c r="S15" i="8"/>
  <c r="R2" i="8"/>
  <c r="S2" i="8" s="1"/>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<sst xmlns="http://schemas.openxmlformats.org/spreadsheetml/2006/main" count="609" uniqueCount="96">
  <si>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</si>
  <si>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</si>
  <si>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</si>
  <si>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</si>
  <si>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</si>
  <si>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</si>
  <si>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</si>
  <si>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</si>
  <si>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</si>
  <si>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</si>
  <si>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</si>
  <si>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</si>
  <si>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</si>
  <si>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</si>
  <si>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</si>
  <si>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</si>
  <si>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</si>
  <si>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</si>
  <si>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</si>
  <si>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</si>
  <si>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</si>
  <si>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</si>
  <si>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</si>
  <si>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</si>
  <si>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</si>
  <si>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</si>
  <si>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</si>
  <si>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</si>
  <si>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</si>
  <si>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</si>
  <si>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</si>
  <si>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</si>
  <si>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</si>
  <si>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</si>
  <si>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</si>
  <si>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</si>
  <si>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</si>
  <si>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</si>
  <si>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</si>
  <si>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</si>
  <si>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</si>
  <si>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</si>
  <si>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</si>
  <si>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</si>
  <si>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</si>
  <si>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</si>
  <si>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</si>
  <si>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</si>
  <si>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</si>
  <si>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</si>
  <si>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</si>
  <si>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</si>
  <si>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</si>
  <si>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</si>
  <si>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</si>
  <si>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</si>
  <si>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</si>
  <si>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</si>
  <si>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</si>
  <si>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</si>
  <si>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</si>
  <si>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</si>
  <si>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</si>
  <si>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</si>
  <si>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</si>
  <si>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</si>
  <si>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</si>
  <si>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</si>
  <si>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</si>
  <si>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</si>
  <si>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</si>
  <si>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</si>
  <si>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</si>
  <si>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</si>
  <si>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</si>
  <si>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</si>
  <si>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</si>
  <si>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</si>
  <si>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</si>
  <si>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</si>
  <si>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</si>
  <si>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</si>
  <si>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</si>
  <si>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</si>
  <si>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</si>
  <si>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</si>
  <si>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</si>
  <si>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</si>
  <si>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</si>
  <si>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</si>
  <si>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</si>
  <si>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</si>
  <si>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</si>
  <si>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</si>
  <si>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</si>
  <si>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Full Address (TEXTJOIIN)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</si>
</sst>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44"/>
  <sheetViews>
    <sheetView topLeftCell="H1" zoomScale="110" zoomScaleNormal="110" workbookViewId="0">
      <selection activeCell="U2" sqref="U2"/>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8.88671875"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 TRUE,F2:G2)</f>
        <v>457 Oak St San Jose, CA, 95101</v>
      </c>
      <c r="L2" t="str" cm="1">
        <f t="array" ref="L2:M2">_xlfn.TEXTSPLIT(B2, " ")</f>
        <v>Pam</v>
      </c>
      <c r="M2" t="str">
        <v>Beesly</v>
      </c>
      <c r="O2" t="str">
        <f>RIGHT(A2, 7)</f>
        <v>0123548</v>
      </c>
      <c r="Q2">
        <f>FIND(",", G2)+LEN(", ")</f>
        <v>11</v>
      </c>
      <c r="R2">
        <f>FIND(",",G2,Q2)</f>
        <v>13</v>
      </c>
      <c r="S2" t="str">
        <f>MID(G2,Q2,R2-Q2)</f>
        <v>CA</v>
      </c>
      <c r="T2">
        <f>FIND(",", G2) + LEN(", ")</f>
        <v>11</v>
      </c>
      <c r="U2">
        <f>FIND(",", G2, T2)</f>
        <v>13</v>
      </c>
      <c r="V2" t="str">
        <f>MID(G2, T2, U2-T2)</f>
        <v>CA</v>
      </c>
    </row>
    <row r="3" spans="1:22" x14ac:dyDescent="0.3">
      <c r="A3" s="5" t="s">
        <v>71</v>
      </c>
      <c r="B3" s="1" t="s">
        <v>38</v>
      </c>
      <c r="C3" s="1" t="s">
        <v>5</v>
      </c>
      <c r="D3" s="11">
        <v>45055.40662037037</v>
      </c>
      <c r="E3" s="1" t="s">
        <v>39</v>
      </c>
      <c r="F3" s="1" t="s">
        <v>25</v>
      </c>
      <c r="G3" s="1" t="s">
        <v>26</v>
      </c>
      <c r="H3" s="6" t="s">
        <v>14</v>
      </c>
      <c r="J3" t="str">
        <f t="shared" ref="J3:J21" si="0">_xlfn.TEXTJOIN(" ", TRUE,F3:G3)</f>
        <v>203 Birch St Chicago, IL, 60601</v>
      </c>
      <c r="L3" t="str" cm="1">
        <f t="array" ref="L3:M3">_xlfn.TEXTSPLIT(B3, " ")</f>
        <v>Michael</v>
      </c>
      <c r="M3" t="str">
        <v>Scott</v>
      </c>
      <c r="O3" t="str">
        <f t="shared" ref="O3:O21" si="1">RIGHT(A3, 7)</f>
        <v>0123549</v>
      </c>
      <c r="Q3">
        <f t="shared" ref="Q3:Q21" si="2">FIND(",", G3)+LEN(", ")</f>
        <v>10</v>
      </c>
      <c r="R3">
        <f t="shared" ref="R3:R21" si="3">FIND(",",G3,Q3)</f>
        <v>12</v>
      </c>
      <c r="S3" t="str">
        <f t="shared" ref="S3:S21" si="4">MID(G3,Q3,R3-Q3)</f>
        <v>IL</v>
      </c>
      <c r="T3">
        <f t="shared" ref="T3:T21" si="5">FIND(",", G3) + LEN(", ")</f>
        <v>10</v>
      </c>
      <c r="U3">
        <f t="shared" ref="U3:U21" si="6">FIND(",", G3, T3)</f>
        <v>12</v>
      </c>
      <c r="V3" t="str">
        <f t="shared" ref="V3:V21" si="7">MID(G3, T3, U3-T3)</f>
        <v>IL</v>
      </c>
    </row>
    <row r="4" spans="1:22"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 ")</f>
        <v>Pam</v>
      </c>
      <c r="M5" t="str">
        <v>Beesly</v>
      </c>
      <c r="O5" t="str">
        <f t="shared" si="1"/>
        <v>0123551</v>
      </c>
      <c r="Q5">
        <f t="shared" si="2"/>
        <v>11</v>
      </c>
      <c r="R5">
        <f t="shared" si="3"/>
        <v>13</v>
      </c>
      <c r="S5" t="str">
        <f t="shared" si="4"/>
        <v>CA</v>
      </c>
      <c r="T5">
        <f t="shared" si="5"/>
        <v>11</v>
      </c>
      <c r="U5">
        <f t="shared" si="6"/>
        <v>13</v>
      </c>
      <c r="V5" t="str">
        <f t="shared" si="7"/>
        <v>CA</v>
      </c>
    </row>
    <row r="6" spans="1:22"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 ")</f>
        <v>Jim</v>
      </c>
      <c r="M6" t="str">
        <v>Halpert</v>
      </c>
      <c r="O6" t="str">
        <f t="shared" si="1"/>
        <v>0123552</v>
      </c>
      <c r="Q6">
        <f t="shared" si="2"/>
        <v>15</v>
      </c>
      <c r="R6">
        <f t="shared" si="3"/>
        <v>17</v>
      </c>
      <c r="S6" t="str">
        <f t="shared" si="4"/>
        <v>PA</v>
      </c>
      <c r="T6">
        <f t="shared" si="5"/>
        <v>15</v>
      </c>
      <c r="U6">
        <f t="shared" si="6"/>
        <v>17</v>
      </c>
      <c r="V6" t="str">
        <f t="shared" si="7"/>
        <v>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 ")</f>
        <v>Ryan</v>
      </c>
      <c r="M7" t="str">
        <v>Howard</v>
      </c>
      <c r="O7" t="str">
        <f t="shared" si="1"/>
        <v>0123553</v>
      </c>
      <c r="Q7">
        <f t="shared" si="2"/>
        <v>15</v>
      </c>
      <c r="R7">
        <f t="shared" si="3"/>
        <v>17</v>
      </c>
      <c r="S7" t="str">
        <f t="shared" si="4"/>
        <v>PA</v>
      </c>
      <c r="T7">
        <f t="shared" si="5"/>
        <v>15</v>
      </c>
      <c r="U7">
        <f t="shared" si="6"/>
        <v>17</v>
      </c>
      <c r="V7" t="str">
        <f t="shared" si="7"/>
        <v>PA</v>
      </c>
    </row>
    <row r="8" spans="1:22"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 ")</f>
        <v>Jim</v>
      </c>
      <c r="M20" t="str">
        <v>Halpert</v>
      </c>
      <c r="O20" t="str">
        <f t="shared" si="1"/>
        <v>0123566</v>
      </c>
      <c r="Q20">
        <f t="shared" si="2"/>
        <v>15</v>
      </c>
      <c r="R20">
        <f t="shared" si="3"/>
        <v>17</v>
      </c>
      <c r="S20" t="str">
        <f t="shared" si="4"/>
        <v>PA</v>
      </c>
      <c r="T20">
        <f t="shared" si="5"/>
        <v>15</v>
      </c>
      <c r="U20">
        <f t="shared" si="6"/>
        <v>17</v>
      </c>
      <c r="V20"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 ")</f>
        <v>Jim</v>
      </c>
      <c r="M21" t="str">
        <v>Halpert</v>
      </c>
      <c r="O21" t="str">
        <f t="shared" si="1"/>
        <v>0123567</v>
      </c>
      <c r="Q21">
        <f t="shared" si="2"/>
        <v>11</v>
      </c>
      <c r="R21">
        <f t="shared" si="3"/>
        <v>13</v>
      </c>
      <c r="S21" t="str">
        <f t="shared" si="4"/>
        <v>NY</v>
      </c>
      <c r="T21">
        <f t="shared" si="5"/>
        <v>11</v>
      </c>
      <c r="U21">
        <f t="shared" si="6"/>
        <v>13</v>
      </c>
      <c r="V21" t="str">
        <f t="shared" si="7"/>
        <v>NY</v>
      </c>
    </row>
    <row r="44" spans="2:2" x14ac:dyDescent="0.3">
      <c r="B44">
        <f t="shared" ref="B44" si="8">COUNTIF($26:$26, A44)</f>
        <v>0</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E1" workbookViewId="0">
      <selection activeCell="J2" sqref="J2"/>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95</v>
      </c>
    </row>
    <row r="2" spans="1:10" x14ac:dyDescent="0.3">
      <c r="A2" s="5" t="s">
        <v>72</v>
      </c>
      <c r="B2" s="1" t="s">
        <v>42</v>
      </c>
      <c r="C2" s="1" t="s">
        <v>1</v>
      </c>
      <c r="D2" s="11">
        <v>44971.640451388892</v>
      </c>
      <c r="E2" s="1" t="s">
        <v>43</v>
      </c>
      <c r="F2" s="1" t="s">
        <v>23</v>
      </c>
      <c r="G2" s="1" t="s">
        <v>24</v>
      </c>
      <c r="H2" s="6" t="s">
        <v>11</v>
      </c>
      <c r="J2" t="str">
        <f>_xlfn.TEXTJOIN(" ", TRUE, 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 TRUE, 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G1" workbookViewId="0">
      <selection activeCell="L18" sqref="L18"/>
    </sheetView>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L2" sqref="L2"/>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N13" sqref="N13"/>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Der Tay Zar</cp:lastModifiedBy>
  <dcterms:created xsi:type="dcterms:W3CDTF">2015-06-05T18:17:20Z</dcterms:created>
  <dcterms:modified xsi:type="dcterms:W3CDTF">2025-03-26T21:42:45Z</dcterms:modified>
</cp:coreProperties>
</file>