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 Science\Luke_Excel_Data_Analytics_Course\2_Formulas_Functions\"/>
    </mc:Choice>
  </mc:AlternateContent>
  <xr:revisionPtr revIDLastSave="0" documentId="13_ncr:1_{AB242290-D7D3-4B28-B562-B4C6C813D67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N2" i="14"/>
  <c r="AC2" i="8" a="1"/>
  <c r="AC2" i="8" s="1"/>
  <c r="U3" i="8"/>
  <c r="V3" i="8"/>
  <c r="W3" i="8"/>
  <c r="U4" i="8"/>
  <c r="V4" i="8"/>
  <c r="W4" i="8"/>
  <c r="U5" i="8"/>
  <c r="V5" i="8"/>
  <c r="W5" i="8"/>
  <c r="U6" i="8"/>
  <c r="V6" i="8"/>
  <c r="Y6" i="8" s="1"/>
  <c r="Z6" i="8" s="1"/>
  <c r="W6" i="8"/>
  <c r="U7" i="8"/>
  <c r="V7" i="8"/>
  <c r="W7" i="8"/>
  <c r="U8" i="8"/>
  <c r="V8" i="8"/>
  <c r="W8" i="8"/>
  <c r="Y8" i="8"/>
  <c r="Z8" i="8" s="1"/>
  <c r="U9" i="8"/>
  <c r="Y9" i="8" s="1"/>
  <c r="Z9" i="8" s="1"/>
  <c r="V9" i="8"/>
  <c r="W9" i="8"/>
  <c r="U10" i="8"/>
  <c r="V10" i="8"/>
  <c r="W10" i="8"/>
  <c r="Y10" i="8" s="1"/>
  <c r="Z10" i="8" s="1"/>
  <c r="U11" i="8"/>
  <c r="Y11" i="8" s="1"/>
  <c r="Z11" i="8" s="1"/>
  <c r="V11" i="8"/>
  <c r="W11" i="8"/>
  <c r="U12" i="8"/>
  <c r="V12" i="8"/>
  <c r="W12" i="8"/>
  <c r="Y12" i="8"/>
  <c r="Z12" i="8"/>
  <c r="U13" i="8"/>
  <c r="V13" i="8"/>
  <c r="W13" i="8"/>
  <c r="U14" i="8"/>
  <c r="V14" i="8"/>
  <c r="W14" i="8"/>
  <c r="Y14" i="8"/>
  <c r="Z14" i="8" s="1"/>
  <c r="U15" i="8"/>
  <c r="V15" i="8"/>
  <c r="W15" i="8"/>
  <c r="U16" i="8"/>
  <c r="V16" i="8"/>
  <c r="W16" i="8"/>
  <c r="U17" i="8"/>
  <c r="V17" i="8"/>
  <c r="W17" i="8"/>
  <c r="U18" i="8"/>
  <c r="V18" i="8"/>
  <c r="W18" i="8"/>
  <c r="U19" i="8"/>
  <c r="V19" i="8"/>
  <c r="W19" i="8"/>
  <c r="U20" i="8"/>
  <c r="V20" i="8"/>
  <c r="W20" i="8"/>
  <c r="U21" i="8"/>
  <c r="V21" i="8"/>
  <c r="W21" i="8"/>
  <c r="W2" i="8"/>
  <c r="V2" i="8"/>
  <c r="U2" i="8"/>
  <c r="Y2" i="8" s="1"/>
  <c r="Z2" i="8" s="1"/>
  <c r="P2" i="8"/>
  <c r="R2" i="8" s="1"/>
  <c r="J3" i="8"/>
  <c r="K3" i="8"/>
  <c r="L3" i="8"/>
  <c r="N3" i="8" s="1"/>
  <c r="J4" i="8"/>
  <c r="K4" i="8"/>
  <c r="L4" i="8"/>
  <c r="J5" i="8"/>
  <c r="N5" i="8" s="1"/>
  <c r="K5" i="8"/>
  <c r="L5" i="8"/>
  <c r="J6" i="8"/>
  <c r="K6" i="8"/>
  <c r="L6" i="8"/>
  <c r="N6" i="8"/>
  <c r="J7" i="8"/>
  <c r="K7" i="8"/>
  <c r="L7" i="8"/>
  <c r="J8" i="8"/>
  <c r="K8" i="8"/>
  <c r="L8" i="8"/>
  <c r="J9" i="8"/>
  <c r="K9" i="8"/>
  <c r="L9" i="8"/>
  <c r="J10" i="8"/>
  <c r="K10" i="8"/>
  <c r="L10" i="8"/>
  <c r="N10" i="8" s="1"/>
  <c r="J11" i="8"/>
  <c r="K11" i="8"/>
  <c r="L11" i="8"/>
  <c r="N11" i="8" s="1"/>
  <c r="J12" i="8"/>
  <c r="K12" i="8"/>
  <c r="L12" i="8"/>
  <c r="J13" i="8"/>
  <c r="K13" i="8"/>
  <c r="L13" i="8"/>
  <c r="J14" i="8"/>
  <c r="K14" i="8"/>
  <c r="L14" i="8"/>
  <c r="N14" i="8" s="1"/>
  <c r="J15" i="8"/>
  <c r="N15" i="8" s="1"/>
  <c r="K15" i="8"/>
  <c r="L15" i="8"/>
  <c r="J16" i="8"/>
  <c r="K16" i="8"/>
  <c r="L16" i="8"/>
  <c r="J17" i="8"/>
  <c r="K17" i="8"/>
  <c r="L17" i="8"/>
  <c r="J18" i="8"/>
  <c r="K18" i="8"/>
  <c r="L18" i="8"/>
  <c r="N18" i="8"/>
  <c r="J19" i="8"/>
  <c r="N19" i="8" s="1"/>
  <c r="K19" i="8"/>
  <c r="L19" i="8"/>
  <c r="J20" i="8"/>
  <c r="K20" i="8"/>
  <c r="L20" i="8"/>
  <c r="J21" i="8"/>
  <c r="K21" i="8"/>
  <c r="L21" i="8"/>
  <c r="N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Y13" i="8" l="1"/>
  <c r="Z13" i="8" s="1"/>
  <c r="N7" i="8"/>
  <c r="N17" i="8"/>
  <c r="AB2" i="8" a="1"/>
  <c r="AB2" i="8" s="1"/>
  <c r="N9" i="8"/>
  <c r="R9" i="8" s="1"/>
  <c r="N2" i="8"/>
  <c r="N13" i="8"/>
  <c r="R13" i="8" s="1"/>
  <c r="Y7" i="8"/>
  <c r="Z7" i="8" s="1"/>
  <c r="N16" i="8"/>
  <c r="R16" i="8" s="1"/>
  <c r="Y19" i="8"/>
  <c r="Z19" i="8" s="1"/>
  <c r="N20" i="8"/>
  <c r="Y17" i="8"/>
  <c r="Z17" i="8" s="1"/>
  <c r="N8" i="8"/>
  <c r="R8" i="8" s="1"/>
  <c r="Y18" i="8"/>
  <c r="Z18" i="8" s="1"/>
  <c r="Y15" i="8"/>
  <c r="Z15" i="8" s="1"/>
  <c r="N4" i="8"/>
  <c r="R4" i="8" s="1"/>
  <c r="Y20" i="8"/>
  <c r="Z20" i="8" s="1"/>
  <c r="N12" i="8"/>
  <c r="R12" i="8" s="1"/>
  <c r="Y5" i="8"/>
  <c r="Z5" i="8" s="1"/>
  <c r="Y4" i="8"/>
  <c r="Z4" i="8" s="1"/>
  <c r="Y16" i="8"/>
  <c r="Z16" i="8" s="1"/>
  <c r="Y21" i="8"/>
  <c r="Z21" i="8" s="1"/>
  <c r="Y3" i="8"/>
  <c r="Z3" i="8" s="1"/>
  <c r="R7" i="8"/>
  <c r="R6" i="8"/>
  <c r="R21" i="8"/>
  <c r="R5" i="8"/>
  <c r="R20" i="8"/>
  <c r="R19" i="8"/>
  <c r="R3" i="8"/>
  <c r="R18" i="8"/>
  <c r="R17" i="8"/>
  <c r="R15" i="8"/>
  <c r="R14" i="8"/>
  <c r="R11" i="8"/>
  <c r="R10" i="8"/>
  <c r="P2" i="14"/>
  <c r="J2" i="14"/>
  <c r="AD2" i="8" l="1"/>
  <c r="AD18" i="8"/>
  <c r="AD3" i="8"/>
  <c r="AD19" i="8"/>
  <c r="AD4" i="8"/>
  <c r="AD20" i="8"/>
  <c r="AD5" i="8"/>
  <c r="AD21" i="8"/>
  <c r="AD6" i="8"/>
  <c r="AD22" i="8"/>
  <c r="AD7" i="8"/>
  <c r="AD23" i="8"/>
  <c r="AD8" i="8"/>
  <c r="AD24" i="8"/>
  <c r="AD9" i="8"/>
  <c r="AD25" i="8"/>
  <c r="AD10" i="8"/>
  <c r="AD11" i="8"/>
  <c r="AD12" i="8"/>
  <c r="AD13" i="8"/>
  <c r="AD14" i="8"/>
  <c r="AD15" i="8"/>
  <c r="AD16" i="8"/>
  <c r="AD17" i="8"/>
  <c r="R4" i="14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R3" i="15" l="1"/>
  <c r="R12" i="15"/>
  <c r="R16" i="15"/>
  <c r="R13" i="15"/>
  <c r="R14" i="15"/>
  <c r="R15" i="15"/>
  <c r="R17" i="15"/>
  <c r="R19" i="15"/>
  <c r="R4" i="15"/>
  <c r="R20" i="15"/>
  <c r="R5" i="15"/>
  <c r="R21" i="15"/>
  <c r="R6" i="15"/>
  <c r="R22" i="15"/>
  <c r="R7" i="15"/>
  <c r="R23" i="15"/>
  <c r="R8" i="15"/>
  <c r="R24" i="15"/>
  <c r="R9" i="15"/>
  <c r="R25" i="15"/>
  <c r="R10" i="15"/>
  <c r="R26" i="15"/>
  <c r="R11" i="15"/>
  <c r="N2" i="15"/>
  <c r="R18" i="15"/>
  <c r="N13" i="14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<sst xmlns="http://schemas.openxmlformats.org/spreadsheetml/2006/main" count="478" uniqueCount="104">
  <si>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</si>
  <si>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</si>
  <si>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</si>
  <si>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</si>
  <si>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</si>
  <si>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</si>
  <si>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</si>
  <si>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</si>
  <si>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</si>
  <si>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</si>
  <si>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</si>
  <si>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</si>
  <si>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</si>
  <si>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</si>
  <si>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</si>
  <si>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</si>
  <si>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</si>
  <si>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</si>
  <si>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</si>
  <si>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</si>
  <si>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</si>
  <si>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</si>
  <si>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</si>
  <si>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</si>
  <si>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</si>
  <si>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</si>
  <si>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</si>
  <si>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</si>
  <si>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</si>
  <si>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</si>
  <si>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</si>
  <si>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</si>
  <si>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</si>
  <si>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</si>
  <si>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</si>
  <si>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</si>
  <si>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</si>
  <si>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</si>
  <si>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</si>
  <si>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</si>
  <si>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</si>
  <si>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</si>
  <si>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</si>
  <si>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</si>
  <si>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</si>
  <si>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</si>
  <si>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</si>
  <si>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</si>
  <si>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</si>
  <si>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</si>
  <si>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</si>
  <si>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</si>
  <si>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</si>
  <si>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</si>
  <si>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</si>
  <si>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</si>
  <si>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</si>
  <si>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</si>
  <si>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</si>
  <si>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</si>
  <si>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</si>
  <si>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</si>
  <si>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</si>
  <si>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</si>
  <si>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</si>
  <si>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</si>
  <si>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</si>
  <si>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</si>
  <si>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</si>
  <si>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</si>
  <si>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</si>
  <si>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</si>
  <si>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</si>
  <si>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</si>
  <si>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</si>
  <si>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</si>
  <si>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</si>
  <si>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</si>
  <si>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</si>
  <si>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</si>
  <si>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</si>
  <si>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</si>
  <si>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</si>
  <si>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</si>
  <si>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</si>
  <si>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</si>
  <si>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</si>
  <si>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</si>
  <si>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</si>
  <si>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</si>
  <si>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</si>
  <si>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</si>
  <si>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</si>
  <si>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</si>
  <si>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</si>
  <si>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</si>
  <si>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24 hr by SEQUENCE()</t>
  </si>
  <si>
    <t>DATEDIF(start_date, end_date, unit)</t>
  </si>
  <si>
    <r>
      <t>"Y"</t>
    </r>
    <r>
      <rPr>
        <sz val="11"/>
        <color theme="1"/>
        <rFont val="Calibri"/>
        <family val="2"/>
        <scheme val="minor"/>
      </rPr>
      <t xml:space="preserve"> → Years</t>
    </r>
  </si>
  <si>
    <r>
      <t>"M"</t>
    </r>
    <r>
      <rPr>
        <sz val="11"/>
        <color theme="1"/>
        <rFont val="Calibri"/>
        <family val="2"/>
        <scheme val="minor"/>
      </rPr>
      <t xml:space="preserve"> → Months</t>
    </r>
  </si>
  <si>
    <r>
      <t>"D"</t>
    </r>
    <r>
      <rPr>
        <sz val="11"/>
        <color theme="1"/>
        <rFont val="Calibri"/>
        <family val="2"/>
        <scheme val="minor"/>
      </rPr>
      <t xml:space="preserve"> → Days</t>
    </r>
  </si>
  <si>
    <r>
      <t>"YM"</t>
    </r>
    <r>
      <rPr>
        <sz val="11"/>
        <color theme="1"/>
        <rFont val="Calibri"/>
        <family val="2"/>
        <scheme val="minor"/>
      </rPr>
      <t xml:space="preserve"> → Months (ignoring years)</t>
    </r>
  </si>
  <si>
    <r>
      <t>"YD"</t>
    </r>
    <r>
      <rPr>
        <sz val="11"/>
        <color theme="1"/>
        <rFont val="Calibri"/>
        <family val="2"/>
        <scheme val="minor"/>
      </rPr>
      <t xml:space="preserve"> → Days (ignoring years)</t>
    </r>
  </si>
  <si>
    <r>
      <t>"MD"</t>
    </r>
    <r>
      <rPr>
        <sz val="11"/>
        <color theme="1"/>
        <rFont val="Calibri"/>
        <family val="2"/>
        <scheme val="minor"/>
      </rPr>
      <t xml:space="preserve"> → Days (ignoring months &amp; years)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</si>
</sst>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3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Data!$AC$2:$AC$25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Data!$AD$2:$AD$25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C-4A10-ABDE-9AA84020C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371224"/>
        <c:axId val="768371584"/>
      </c:barChart>
      <c:catAx>
        <c:axId val="76837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71584"/>
        <c:crosses val="autoZero"/>
        <c:auto val="1"/>
        <c:lblAlgn val="ctr"/>
        <c:lblOffset val="100"/>
        <c:noMultiLvlLbl val="0"/>
      </c:catAx>
      <c:valAx>
        <c:axId val="7683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371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541020</xdr:colOff>
      <xdr:row>0</xdr:row>
      <xdr:rowOff>110490</xdr:rowOff>
    </xdr:from>
    <xdr:to>
      <xdr:col>38</xdr:col>
      <xdr:colOff>236220</xdr:colOff>
      <xdr:row>15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4F1CE0-465B-B8A8-275D-3C84B5B8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D30"/>
  <sheetViews>
    <sheetView topLeftCell="G6" workbookViewId="0">
      <selection activeCell="AD2" sqref="AD2"/>
    </sheetView>
  </sheetViews>
  <sheetFormatPr defaultRowHeight="14.4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customWidth="1"/>
    <col min="6" max="6" width="11" customWidth="1"/>
    <col min="7" max="7" width="22" customWidth="1"/>
    <col min="8" max="8" width="40" customWidth="1"/>
    <col min="10" max="13" width="8.88671875" customWidth="1"/>
    <col min="14" max="14" width="14.21875" customWidth="1"/>
    <col min="15" max="15" width="8.88671875" customWidth="1"/>
    <col min="16" max="16" width="9.5546875" bestFit="1" customWidth="1"/>
    <col min="17" max="17" width="8.88671875" customWidth="1"/>
    <col min="18" max="18" width="16" customWidth="1"/>
    <col min="19" max="24" width="8.88671875" customWidth="1"/>
    <col min="25" max="26" width="14.33203125" customWidth="1"/>
    <col min="27" max="27" width="8.88671875" customWidth="1"/>
  </cols>
  <sheetData>
    <row r="1" spans="1:30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U1" s="15" t="s">
        <v>90</v>
      </c>
      <c r="V1" s="15" t="s">
        <v>91</v>
      </c>
      <c r="W1" s="15" t="s">
        <v>92</v>
      </c>
      <c r="Y1" s="15" t="s">
        <v>95</v>
      </c>
      <c r="Z1" s="15" t="s">
        <v>95</v>
      </c>
      <c r="AB1" s="15" t="s">
        <v>90</v>
      </c>
      <c r="AC1" s="15" t="s">
        <v>96</v>
      </c>
    </row>
    <row r="2" spans="1:30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 J2, K2)</f>
        <v>44971</v>
      </c>
      <c r="P2" s="9">
        <f ca="1">TODAY()</f>
        <v>45742</v>
      </c>
      <c r="R2" s="19">
        <f ca="1">DATEDIF(N2, $P$2, "D")</f>
        <v>771</v>
      </c>
      <c r="S2">
        <v>766</v>
      </c>
      <c r="U2">
        <f>HOUR(D2)</f>
        <v>15</v>
      </c>
      <c r="V2">
        <f>MINUTE(D2)</f>
        <v>22</v>
      </c>
      <c r="W2">
        <f>SECOND(D2)</f>
        <v>15</v>
      </c>
      <c r="Y2" s="13">
        <f>TIME(U2, V2, W2)</f>
        <v>0.64045138888888886</v>
      </c>
      <c r="Z2" t="str">
        <f>TEXT(Y2, "HH:MM AM/PM")</f>
        <v>03:22 PM</v>
      </c>
      <c r="AB2" cm="1">
        <f t="array" ref="AB2:AB21">U2:U21</f>
        <v>15</v>
      </c>
      <c r="AC2" cm="1">
        <f t="array" ref="AC2:AC25">_xlfn.SEQUENCE(24, ,1)</f>
        <v>1</v>
      </c>
      <c r="AD2">
        <f>COUNTIF(_xlfn.ANCHORARRAY($AB$2), AC2)</f>
        <v>0</v>
      </c>
    </row>
    <row r="3" spans="1:30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 J3, K3)</f>
        <v>45055</v>
      </c>
      <c r="R3">
        <f t="shared" ref="R3:R21" ca="1" si="4">DATEDIF(N3, $P$2, "D")</f>
        <v>687</v>
      </c>
      <c r="S3">
        <v>682</v>
      </c>
      <c r="U3">
        <f t="shared" ref="U3:U21" si="5">HOUR(D3)</f>
        <v>9</v>
      </c>
      <c r="V3">
        <f t="shared" ref="V3:V21" si="6">MINUTE(D3)</f>
        <v>45</v>
      </c>
      <c r="W3">
        <f t="shared" ref="W3:W21" si="7">SECOND(D3)</f>
        <v>32</v>
      </c>
      <c r="Y3" s="13">
        <f t="shared" ref="Y3:Y21" si="8">TIME(U3, V3, W3)</f>
        <v>0.40662037037037035</v>
      </c>
      <c r="Z3" t="str">
        <f t="shared" ref="Z3:Z21" si="9">TEXT(Y3, "HH:MM AM/PM")</f>
        <v>09:45 AM</v>
      </c>
      <c r="AB3">
        <v>9</v>
      </c>
      <c r="AC3">
        <v>2</v>
      </c>
      <c r="AD3">
        <f t="shared" ref="AD3:AD25" si="10">COUNTIF(_xlfn.ANCHORARRAY($AB$2), AC3)</f>
        <v>0</v>
      </c>
    </row>
    <row r="4" spans="1:30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614</v>
      </c>
      <c r="S4">
        <v>609</v>
      </c>
      <c r="U4">
        <f t="shared" si="5"/>
        <v>17</v>
      </c>
      <c r="V4">
        <f t="shared" si="6"/>
        <v>30</v>
      </c>
      <c r="W4">
        <f t="shared" si="7"/>
        <v>47</v>
      </c>
      <c r="Y4" s="13">
        <f t="shared" si="8"/>
        <v>0.72971064814814812</v>
      </c>
      <c r="Z4" t="str">
        <f t="shared" si="9"/>
        <v>05:30 PM</v>
      </c>
      <c r="AB4">
        <v>17</v>
      </c>
      <c r="AC4">
        <v>3</v>
      </c>
      <c r="AD4">
        <f t="shared" si="10"/>
        <v>0</v>
      </c>
    </row>
    <row r="5" spans="1:30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569</v>
      </c>
      <c r="S5">
        <v>564</v>
      </c>
      <c r="U5">
        <f t="shared" si="5"/>
        <v>7</v>
      </c>
      <c r="V5">
        <f t="shared" si="6"/>
        <v>15</v>
      </c>
      <c r="W5">
        <f t="shared" si="7"/>
        <v>9</v>
      </c>
      <c r="Y5" s="13">
        <f t="shared" si="8"/>
        <v>0.3021875</v>
      </c>
      <c r="Z5" t="str">
        <f t="shared" si="9"/>
        <v>07:15 AM</v>
      </c>
      <c r="AB5">
        <v>7</v>
      </c>
      <c r="AC5">
        <v>4</v>
      </c>
      <c r="AD5">
        <f t="shared" si="10"/>
        <v>0</v>
      </c>
    </row>
    <row r="6" spans="1:30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494</v>
      </c>
      <c r="S6">
        <v>489</v>
      </c>
      <c r="U6">
        <f t="shared" si="5"/>
        <v>17</v>
      </c>
      <c r="V6">
        <f t="shared" si="6"/>
        <v>0</v>
      </c>
      <c r="W6">
        <f t="shared" si="7"/>
        <v>21</v>
      </c>
      <c r="Y6" s="13">
        <f t="shared" si="8"/>
        <v>0.70857638888888885</v>
      </c>
      <c r="Z6" t="str">
        <f t="shared" si="9"/>
        <v>05:00 PM</v>
      </c>
      <c r="AB6">
        <v>17</v>
      </c>
      <c r="AC6">
        <v>5</v>
      </c>
      <c r="AD6">
        <f t="shared" si="10"/>
        <v>0</v>
      </c>
    </row>
    <row r="7" spans="1:30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440</v>
      </c>
      <c r="S7">
        <v>435</v>
      </c>
      <c r="U7">
        <f t="shared" si="5"/>
        <v>12</v>
      </c>
      <c r="V7">
        <f t="shared" si="6"/>
        <v>45</v>
      </c>
      <c r="W7">
        <f t="shared" si="7"/>
        <v>58</v>
      </c>
      <c r="Y7" s="13">
        <f t="shared" si="8"/>
        <v>0.53192129629629625</v>
      </c>
      <c r="Z7" t="str">
        <f t="shared" si="9"/>
        <v>12:45 PM</v>
      </c>
      <c r="AB7">
        <v>12</v>
      </c>
      <c r="AC7">
        <v>6</v>
      </c>
      <c r="AD7">
        <f t="shared" si="10"/>
        <v>1</v>
      </c>
    </row>
    <row r="8" spans="1:30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388</v>
      </c>
      <c r="S8">
        <v>383</v>
      </c>
      <c r="U8">
        <f t="shared" si="5"/>
        <v>16</v>
      </c>
      <c r="V8">
        <f t="shared" si="6"/>
        <v>30</v>
      </c>
      <c r="W8">
        <f t="shared" si="7"/>
        <v>33</v>
      </c>
      <c r="Y8" s="13">
        <f t="shared" si="8"/>
        <v>0.68788194444444439</v>
      </c>
      <c r="Z8" t="str">
        <f t="shared" si="9"/>
        <v>04:30 PM</v>
      </c>
      <c r="AB8">
        <v>16</v>
      </c>
      <c r="AC8">
        <v>7</v>
      </c>
      <c r="AD8">
        <f t="shared" si="10"/>
        <v>3</v>
      </c>
    </row>
    <row r="9" spans="1:30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334</v>
      </c>
      <c r="S9">
        <v>329</v>
      </c>
      <c r="U9">
        <f t="shared" si="5"/>
        <v>8</v>
      </c>
      <c r="V9">
        <f t="shared" si="6"/>
        <v>10</v>
      </c>
      <c r="W9">
        <f t="shared" si="7"/>
        <v>46</v>
      </c>
      <c r="Y9" s="13">
        <f t="shared" si="8"/>
        <v>0.34081018518518519</v>
      </c>
      <c r="Z9" t="str">
        <f t="shared" si="9"/>
        <v>08:10 AM</v>
      </c>
      <c r="AB9">
        <v>8</v>
      </c>
      <c r="AC9">
        <v>8</v>
      </c>
      <c r="AD9">
        <f t="shared" si="10"/>
        <v>1</v>
      </c>
    </row>
    <row r="10" spans="1:30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284</v>
      </c>
      <c r="S10">
        <v>279</v>
      </c>
      <c r="U10">
        <f t="shared" si="5"/>
        <v>17</v>
      </c>
      <c r="V10">
        <f t="shared" si="6"/>
        <v>50</v>
      </c>
      <c r="W10">
        <f t="shared" si="7"/>
        <v>24</v>
      </c>
      <c r="Y10" s="13">
        <f t="shared" si="8"/>
        <v>0.74333333333333329</v>
      </c>
      <c r="Z10" t="str">
        <f t="shared" si="9"/>
        <v>05:50 PM</v>
      </c>
      <c r="AB10">
        <v>17</v>
      </c>
      <c r="AC10">
        <v>9</v>
      </c>
      <c r="AD10">
        <f t="shared" si="10"/>
        <v>1</v>
      </c>
    </row>
    <row r="11" spans="1:30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262</v>
      </c>
      <c r="S11">
        <v>257</v>
      </c>
      <c r="U11">
        <f t="shared" si="5"/>
        <v>14</v>
      </c>
      <c r="V11">
        <f t="shared" si="6"/>
        <v>35</v>
      </c>
      <c r="W11">
        <f t="shared" si="7"/>
        <v>36</v>
      </c>
      <c r="Y11" s="13">
        <f t="shared" si="8"/>
        <v>0.60805555555555557</v>
      </c>
      <c r="Z11" t="str">
        <f t="shared" si="9"/>
        <v>02:35 PM</v>
      </c>
      <c r="AB11">
        <v>14</v>
      </c>
      <c r="AC11">
        <v>10</v>
      </c>
      <c r="AD11">
        <f t="shared" si="10"/>
        <v>1</v>
      </c>
    </row>
    <row r="12" spans="1:30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287</v>
      </c>
      <c r="S12">
        <v>282</v>
      </c>
      <c r="U12">
        <f t="shared" si="5"/>
        <v>6</v>
      </c>
      <c r="V12">
        <f t="shared" si="6"/>
        <v>50</v>
      </c>
      <c r="W12">
        <f t="shared" si="7"/>
        <v>18</v>
      </c>
      <c r="Y12" s="13">
        <f t="shared" si="8"/>
        <v>0.28493055555555558</v>
      </c>
      <c r="Z12" t="str">
        <f t="shared" si="9"/>
        <v>06:50 AM</v>
      </c>
      <c r="AB12">
        <v>6</v>
      </c>
      <c r="AC12">
        <v>11</v>
      </c>
      <c r="AD12">
        <f t="shared" si="10"/>
        <v>1</v>
      </c>
    </row>
    <row r="13" spans="1:30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791</v>
      </c>
      <c r="S13">
        <v>786</v>
      </c>
      <c r="U13">
        <f t="shared" si="5"/>
        <v>13</v>
      </c>
      <c r="V13">
        <f t="shared" si="6"/>
        <v>15</v>
      </c>
      <c r="W13">
        <f t="shared" si="7"/>
        <v>5</v>
      </c>
      <c r="Y13" s="13">
        <f t="shared" si="8"/>
        <v>0.55214120370370368</v>
      </c>
      <c r="Z13" t="str">
        <f t="shared" si="9"/>
        <v>01:15 PM</v>
      </c>
      <c r="AB13">
        <v>13</v>
      </c>
      <c r="AC13">
        <v>12</v>
      </c>
      <c r="AD13">
        <f t="shared" si="10"/>
        <v>1</v>
      </c>
    </row>
    <row r="14" spans="1:30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740</v>
      </c>
      <c r="S14">
        <v>735</v>
      </c>
      <c r="U14">
        <f t="shared" si="5"/>
        <v>11</v>
      </c>
      <c r="V14">
        <f t="shared" si="6"/>
        <v>45</v>
      </c>
      <c r="W14">
        <f t="shared" si="7"/>
        <v>39</v>
      </c>
      <c r="Y14" s="13">
        <f t="shared" si="8"/>
        <v>0.49003472222222222</v>
      </c>
      <c r="Z14" t="str">
        <f t="shared" si="9"/>
        <v>11:45 AM</v>
      </c>
      <c r="AB14">
        <v>11</v>
      </c>
      <c r="AC14">
        <v>13</v>
      </c>
      <c r="AD14">
        <f t="shared" si="10"/>
        <v>1</v>
      </c>
    </row>
    <row r="15" spans="1:30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664</v>
      </c>
      <c r="S15">
        <v>659</v>
      </c>
      <c r="U15">
        <f t="shared" si="5"/>
        <v>10</v>
      </c>
      <c r="V15">
        <f t="shared" si="6"/>
        <v>0</v>
      </c>
      <c r="W15">
        <f t="shared" si="7"/>
        <v>51</v>
      </c>
      <c r="Y15" s="13">
        <f t="shared" si="8"/>
        <v>0.41725694444444444</v>
      </c>
      <c r="Z15" t="str">
        <f t="shared" si="9"/>
        <v>10:00 AM</v>
      </c>
      <c r="AB15">
        <v>10</v>
      </c>
      <c r="AC15">
        <v>14</v>
      </c>
      <c r="AD15">
        <f t="shared" si="10"/>
        <v>1</v>
      </c>
    </row>
    <row r="16" spans="1:30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574</v>
      </c>
      <c r="S16">
        <v>569</v>
      </c>
      <c r="U16">
        <f t="shared" si="5"/>
        <v>17</v>
      </c>
      <c r="V16">
        <f t="shared" si="6"/>
        <v>30</v>
      </c>
      <c r="W16">
        <f t="shared" si="7"/>
        <v>14</v>
      </c>
      <c r="Y16" s="13">
        <f t="shared" si="8"/>
        <v>0.72932870370370373</v>
      </c>
      <c r="Z16" t="str">
        <f t="shared" si="9"/>
        <v>05:30 PM</v>
      </c>
      <c r="AB16">
        <v>17</v>
      </c>
      <c r="AC16">
        <v>15</v>
      </c>
      <c r="AD16">
        <f t="shared" si="10"/>
        <v>1</v>
      </c>
    </row>
    <row r="17" spans="1:30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524</v>
      </c>
      <c r="S17">
        <v>519</v>
      </c>
      <c r="U17">
        <f t="shared" si="5"/>
        <v>7</v>
      </c>
      <c r="V17">
        <f t="shared" si="6"/>
        <v>40</v>
      </c>
      <c r="W17">
        <f t="shared" si="7"/>
        <v>29</v>
      </c>
      <c r="Y17" s="13">
        <f t="shared" si="8"/>
        <v>0.3197800925925926</v>
      </c>
      <c r="Z17" t="str">
        <f t="shared" si="9"/>
        <v>07:40 AM</v>
      </c>
      <c r="AB17">
        <v>7</v>
      </c>
      <c r="AC17">
        <v>16</v>
      </c>
      <c r="AD17">
        <f t="shared" si="10"/>
        <v>1</v>
      </c>
    </row>
    <row r="18" spans="1:30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392</v>
      </c>
      <c r="S18">
        <v>387</v>
      </c>
      <c r="U18">
        <f t="shared" si="5"/>
        <v>17</v>
      </c>
      <c r="V18">
        <f t="shared" si="6"/>
        <v>15</v>
      </c>
      <c r="W18">
        <f t="shared" si="7"/>
        <v>42</v>
      </c>
      <c r="Y18" s="13">
        <f t="shared" si="8"/>
        <v>0.71923611111111108</v>
      </c>
      <c r="Z18" t="str">
        <f t="shared" si="9"/>
        <v>05:15 PM</v>
      </c>
      <c r="AB18">
        <v>17</v>
      </c>
      <c r="AC18">
        <v>17</v>
      </c>
      <c r="AD18">
        <f t="shared" si="10"/>
        <v>7</v>
      </c>
    </row>
    <row r="19" spans="1:30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324</v>
      </c>
      <c r="S19">
        <v>319</v>
      </c>
      <c r="U19">
        <f t="shared" si="5"/>
        <v>17</v>
      </c>
      <c r="V19">
        <f t="shared" si="6"/>
        <v>25</v>
      </c>
      <c r="W19">
        <f t="shared" si="7"/>
        <v>57</v>
      </c>
      <c r="Y19" s="13">
        <f t="shared" si="8"/>
        <v>0.72635416666666663</v>
      </c>
      <c r="Z19" t="str">
        <f t="shared" si="9"/>
        <v>05:25 PM</v>
      </c>
      <c r="AB19">
        <v>17</v>
      </c>
      <c r="AC19">
        <v>18</v>
      </c>
      <c r="AD19">
        <f t="shared" si="10"/>
        <v>0</v>
      </c>
    </row>
    <row r="20" spans="1:30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246</v>
      </c>
      <c r="S20">
        <v>241</v>
      </c>
      <c r="U20">
        <f t="shared" si="5"/>
        <v>7</v>
      </c>
      <c r="V20">
        <f t="shared" si="6"/>
        <v>0</v>
      </c>
      <c r="W20">
        <f t="shared" si="7"/>
        <v>3</v>
      </c>
      <c r="Y20" s="13">
        <f t="shared" si="8"/>
        <v>0.29170138888888891</v>
      </c>
      <c r="Z20" t="str">
        <f t="shared" si="9"/>
        <v>07:00 AM</v>
      </c>
      <c r="AB20">
        <v>7</v>
      </c>
      <c r="AC20">
        <v>19</v>
      </c>
      <c r="AD20">
        <f t="shared" si="10"/>
        <v>0</v>
      </c>
    </row>
    <row r="21" spans="1:30" ht="15" thickBot="1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320</v>
      </c>
      <c r="S21">
        <v>315</v>
      </c>
      <c r="U21">
        <f t="shared" si="5"/>
        <v>17</v>
      </c>
      <c r="V21">
        <f t="shared" si="6"/>
        <v>45</v>
      </c>
      <c r="W21">
        <f t="shared" si="7"/>
        <v>26</v>
      </c>
      <c r="Y21" s="13">
        <f t="shared" si="8"/>
        <v>0.73988425925925927</v>
      </c>
      <c r="Z21" t="str">
        <f t="shared" si="9"/>
        <v>05:45 PM</v>
      </c>
      <c r="AB21">
        <v>17</v>
      </c>
      <c r="AC21">
        <v>20</v>
      </c>
      <c r="AD21">
        <f t="shared" si="10"/>
        <v>0</v>
      </c>
    </row>
    <row r="22" spans="1:30">
      <c r="AC22">
        <v>21</v>
      </c>
      <c r="AD22">
        <f t="shared" si="10"/>
        <v>0</v>
      </c>
    </row>
    <row r="23" spans="1:30">
      <c r="AC23">
        <v>22</v>
      </c>
      <c r="AD23">
        <f t="shared" si="10"/>
        <v>0</v>
      </c>
    </row>
    <row r="24" spans="1:30">
      <c r="R24" t="s">
        <v>97</v>
      </c>
      <c r="AC24">
        <v>23</v>
      </c>
      <c r="AD24">
        <f t="shared" si="10"/>
        <v>0</v>
      </c>
    </row>
    <row r="25" spans="1:30">
      <c r="R25" s="18" t="s">
        <v>98</v>
      </c>
      <c r="AC25">
        <v>24</v>
      </c>
      <c r="AD25">
        <f t="shared" si="10"/>
        <v>0</v>
      </c>
    </row>
    <row r="26" spans="1:30">
      <c r="R26" s="18" t="s">
        <v>99</v>
      </c>
    </row>
    <row r="27" spans="1:30">
      <c r="R27" s="18" t="s">
        <v>100</v>
      </c>
    </row>
    <row r="28" spans="1:30">
      <c r="R28" s="18" t="s">
        <v>101</v>
      </c>
    </row>
    <row r="29" spans="1:30">
      <c r="R29" s="18" t="s">
        <v>102</v>
      </c>
    </row>
    <row r="30" spans="1:30">
      <c r="R30" s="18" t="s">
        <v>103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workbookViewId="0">
      <selection activeCell="R2" sqref="R2"/>
    </sheetView>
  </sheetViews>
  <sheetFormatPr defaultRowHeight="14.4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45742</v>
      </c>
      <c r="R2">
        <f ca="1">DATEDIF(D2,$P$2,"D")</f>
        <v>771</v>
      </c>
    </row>
    <row r="3" spans="1:18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687</v>
      </c>
    </row>
    <row r="4" spans="1:18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614</v>
      </c>
    </row>
    <row r="5" spans="1:18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569</v>
      </c>
    </row>
    <row r="6" spans="1:18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494</v>
      </c>
    </row>
    <row r="7" spans="1:18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440</v>
      </c>
    </row>
    <row r="8" spans="1:18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388</v>
      </c>
    </row>
    <row r="9" spans="1:18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334</v>
      </c>
    </row>
    <row r="10" spans="1:18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284</v>
      </c>
    </row>
    <row r="11" spans="1:18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262</v>
      </c>
    </row>
    <row r="12" spans="1:18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287</v>
      </c>
    </row>
    <row r="13" spans="1:18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791</v>
      </c>
    </row>
    <row r="14" spans="1:18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740</v>
      </c>
    </row>
    <row r="15" spans="1:18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664</v>
      </c>
    </row>
    <row r="16" spans="1:18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574</v>
      </c>
    </row>
    <row r="17" spans="1:18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524</v>
      </c>
    </row>
    <row r="18" spans="1:18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392</v>
      </c>
    </row>
    <row r="19" spans="1:18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324</v>
      </c>
    </row>
    <row r="20" spans="1:18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246</v>
      </c>
    </row>
    <row r="21" spans="1:18" ht="15" thickBot="1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abSelected="1" workbookViewId="0">
      <selection activeCell="R3" sqref="R3"/>
    </sheetView>
  </sheetViews>
  <sheetFormatPr defaultRowHeight="14.4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 cm="1">
        <f t="array" ref="Q3:Q26">_xlfn.SEQUENCE(24,,1)</f>
        <v>1</v>
      </c>
      <c r="R3">
        <f>COUNTIF($J$2:$J$21,#REF!)</f>
        <v>0</v>
      </c>
    </row>
    <row r="4" spans="1:18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>COUNTIF($J$2:$J$21,Q4)</f>
        <v>0</v>
      </c>
    </row>
    <row r="5" spans="1:18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>COUNTIF($J$2:$J$21,Q5)</f>
        <v>0</v>
      </c>
    </row>
    <row r="6" spans="1:18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>COUNTIF($J$2:$J$21,Q6)</f>
        <v>0</v>
      </c>
    </row>
    <row r="7" spans="1:18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ref="R7:R26" si="5">COUNTIF($J$2:$J$21,Q7)</f>
        <v>0</v>
      </c>
    </row>
    <row r="8" spans="1:18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>
      <c r="Q22" s="14">
        <v>20</v>
      </c>
      <c r="R22">
        <f t="shared" si="5"/>
        <v>0</v>
      </c>
    </row>
    <row r="23" spans="1:18">
      <c r="Q23" s="14">
        <v>21</v>
      </c>
      <c r="R23">
        <f t="shared" si="5"/>
        <v>0</v>
      </c>
    </row>
    <row r="24" spans="1:18">
      <c r="Q24" s="14">
        <v>22</v>
      </c>
      <c r="R24">
        <f t="shared" si="5"/>
        <v>0</v>
      </c>
    </row>
    <row r="25" spans="1:18">
      <c r="Q25" s="14">
        <v>23</v>
      </c>
      <c r="R25">
        <f t="shared" si="5"/>
        <v>0</v>
      </c>
    </row>
    <row r="26" spans="1:18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Der Tay Zar</cp:lastModifiedBy>
  <dcterms:created xsi:type="dcterms:W3CDTF">2015-06-05T18:17:20Z</dcterms:created>
  <dcterms:modified xsi:type="dcterms:W3CDTF">2025-03-26T22:10:35Z</dcterms:modified>
</cp:coreProperties>
</file>