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https://cornerstonecapabilities-my.sharepoint.com/personal/murtaza_vahanvaty_cornerstonecapabilities_com/Documents/Personal/Portfolio Analysis/"/>
    </mc:Choice>
  </mc:AlternateContent>
  <xr:revisionPtr revIDLastSave="48" documentId="13_ncr:1_{55099873-ECB2-D74A-A85E-C75AD3A0511F}" xr6:coauthVersionLast="46" xr6:coauthVersionMax="46" xr10:uidLastSave="{F6FD6D58-465D-394A-A724-0B08C59043B2}"/>
  <bookViews>
    <workbookView xWindow="0" yWindow="500" windowWidth="28800" windowHeight="15840" activeTab="3" xr2:uid="{00000000-000D-0000-FFFF-FFFF00000000}"/>
  </bookViews>
  <sheets>
    <sheet name="HF Data" sheetId="1" r:id="rId1"/>
    <sheet name="HF Factors" sheetId="3" r:id="rId2"/>
    <sheet name="Portfolio Data" sheetId="2" r:id="rId3"/>
    <sheet name="P1" sheetId="4" r:id="rId4"/>
  </sheets>
  <definedNames>
    <definedName name="solver_adj" localSheetId="3" hidden="1">'P1'!$S$5:$U$5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'P1'!$V$5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opt" localSheetId="3" hidden="1">'P1'!$AA$5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hs1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2" l="1"/>
  <c r="H9" i="2" s="1"/>
  <c r="H5" i="2"/>
  <c r="H8" i="2" s="1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24" i="4"/>
  <c r="V24" i="4" s="1"/>
  <c r="V5" i="4"/>
  <c r="J29" i="4"/>
  <c r="L22" i="4"/>
  <c r="K21" i="4"/>
  <c r="J20" i="4"/>
  <c r="M26" i="4" s="1" a="1"/>
  <c r="M26" i="4" s="1"/>
  <c r="K6" i="4"/>
  <c r="K9" i="4" s="1"/>
  <c r="L6" i="4"/>
  <c r="L9" i="4" s="1"/>
  <c r="J6" i="4"/>
  <c r="J9" i="4" s="1"/>
  <c r="K5" i="4"/>
  <c r="K8" i="4" s="1"/>
  <c r="L5" i="4"/>
  <c r="L8" i="4" s="1"/>
  <c r="J5" i="4"/>
  <c r="J8" i="4" s="1"/>
  <c r="K4" i="4"/>
  <c r="K7" i="4" s="1"/>
  <c r="J15" i="4" s="1"/>
  <c r="L4" i="4"/>
  <c r="L7" i="4" s="1"/>
  <c r="J16" i="4" s="1"/>
  <c r="J4" i="4"/>
  <c r="J7" i="4" s="1"/>
  <c r="J14" i="4" s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5" i="1"/>
  <c r="I5" i="1"/>
  <c r="H6" i="1"/>
  <c r="I6" i="1"/>
  <c r="H7" i="1"/>
  <c r="I7" i="1"/>
  <c r="H8" i="1"/>
  <c r="I8" i="1"/>
  <c r="H9" i="1"/>
  <c r="I9" i="1"/>
  <c r="I4" i="1"/>
  <c r="Q5" i="1" s="1"/>
  <c r="Q8" i="1" s="1"/>
  <c r="H4" i="1"/>
  <c r="P5" i="1" s="1"/>
  <c r="P8" i="1" s="1"/>
  <c r="I7" i="2"/>
  <c r="I6" i="2"/>
  <c r="I9" i="2" s="1"/>
  <c r="I11" i="2" s="1"/>
  <c r="I5" i="2"/>
  <c r="I8" i="2" s="1"/>
  <c r="I4" i="2"/>
  <c r="H4" i="2"/>
  <c r="H7" i="2" s="1"/>
  <c r="M6" i="1"/>
  <c r="M9" i="1" s="1"/>
  <c r="N6" i="1"/>
  <c r="N9" i="1" s="1"/>
  <c r="O6" i="1"/>
  <c r="O9" i="1" s="1"/>
  <c r="M5" i="1"/>
  <c r="M8" i="1" s="1"/>
  <c r="N5" i="1"/>
  <c r="N8" i="1" s="1"/>
  <c r="O5" i="1"/>
  <c r="O8" i="1" s="1"/>
  <c r="L6" i="1"/>
  <c r="L9" i="1" s="1"/>
  <c r="L5" i="1"/>
  <c r="L8" i="1" s="1"/>
  <c r="M4" i="1"/>
  <c r="M7" i="1" s="1"/>
  <c r="N4" i="1"/>
  <c r="N7" i="1" s="1"/>
  <c r="O4" i="1"/>
  <c r="O7" i="1" s="1"/>
  <c r="L4" i="1"/>
  <c r="L7" i="1" s="1"/>
  <c r="H11" i="2" l="1"/>
  <c r="W56" i="4"/>
  <c r="X56" i="4" s="1"/>
  <c r="W48" i="4"/>
  <c r="X48" i="4" s="1"/>
  <c r="W40" i="4"/>
  <c r="X40" i="4" s="1"/>
  <c r="W32" i="4"/>
  <c r="X32" i="4" s="1"/>
  <c r="W31" i="4"/>
  <c r="X31" i="4" s="1"/>
  <c r="W71" i="4"/>
  <c r="X71" i="4" s="1"/>
  <c r="W78" i="4"/>
  <c r="X78" i="4" s="1"/>
  <c r="W70" i="4"/>
  <c r="X70" i="4" s="1"/>
  <c r="W62" i="4"/>
  <c r="X62" i="4" s="1"/>
  <c r="W54" i="4"/>
  <c r="X54" i="4" s="1"/>
  <c r="W46" i="4"/>
  <c r="X46" i="4" s="1"/>
  <c r="W38" i="4"/>
  <c r="X38" i="4" s="1"/>
  <c r="W53" i="4"/>
  <c r="X53" i="4" s="1"/>
  <c r="W45" i="4"/>
  <c r="X45" i="4" s="1"/>
  <c r="W29" i="4"/>
  <c r="X29" i="4" s="1"/>
  <c r="W76" i="4"/>
  <c r="X76" i="4" s="1"/>
  <c r="W60" i="4"/>
  <c r="X60" i="4" s="1"/>
  <c r="W36" i="4"/>
  <c r="X36" i="4" s="1"/>
  <c r="W59" i="4"/>
  <c r="X59" i="4" s="1"/>
  <c r="W51" i="4"/>
  <c r="X51" i="4" s="1"/>
  <c r="W43" i="4"/>
  <c r="X43" i="4" s="1"/>
  <c r="W35" i="4"/>
  <c r="X35" i="4" s="1"/>
  <c r="W27" i="4"/>
  <c r="X27" i="4" s="1"/>
  <c r="W79" i="4"/>
  <c r="X79" i="4" s="1"/>
  <c r="W77" i="4"/>
  <c r="X77" i="4" s="1"/>
  <c r="W61" i="4"/>
  <c r="X61" i="4" s="1"/>
  <c r="W37" i="4"/>
  <c r="X37" i="4" s="1"/>
  <c r="W68" i="4"/>
  <c r="X68" i="4" s="1"/>
  <c r="W52" i="4"/>
  <c r="X52" i="4" s="1"/>
  <c r="W44" i="4"/>
  <c r="X44" i="4" s="1"/>
  <c r="W66" i="4"/>
  <c r="X66" i="4" s="1"/>
  <c r="W58" i="4"/>
  <c r="X58" i="4" s="1"/>
  <c r="W50" i="4"/>
  <c r="X50" i="4" s="1"/>
  <c r="W42" i="4"/>
  <c r="X42" i="4" s="1"/>
  <c r="W34" i="4"/>
  <c r="X34" i="4" s="1"/>
  <c r="W26" i="4"/>
  <c r="X26" i="4" s="1"/>
  <c r="W57" i="4"/>
  <c r="X57" i="4" s="1"/>
  <c r="W49" i="4"/>
  <c r="X49" i="4" s="1"/>
  <c r="W41" i="4"/>
  <c r="X41" i="4" s="1"/>
  <c r="W33" i="4"/>
  <c r="X33" i="4" s="1"/>
  <c r="W25" i="4"/>
  <c r="X25" i="4" s="1"/>
  <c r="P6" i="1"/>
  <c r="P9" i="1" s="1"/>
  <c r="Y5" i="4"/>
  <c r="Z5" i="4" s="1"/>
  <c r="V73" i="4"/>
  <c r="V65" i="4"/>
  <c r="V57" i="4"/>
  <c r="V49" i="4"/>
  <c r="V41" i="4"/>
  <c r="V33" i="4"/>
  <c r="V25" i="4"/>
  <c r="Q6" i="1"/>
  <c r="Q9" i="1" s="1"/>
  <c r="AA22" i="4"/>
  <c r="W72" i="4" s="1"/>
  <c r="X72" i="4" s="1"/>
  <c r="V72" i="4"/>
  <c r="V64" i="4"/>
  <c r="V56" i="4"/>
  <c r="V48" i="4"/>
  <c r="V40" i="4"/>
  <c r="V32" i="4"/>
  <c r="W24" i="4"/>
  <c r="X24" i="4" s="1"/>
  <c r="V79" i="4"/>
  <c r="V71" i="4"/>
  <c r="V63" i="4"/>
  <c r="V55" i="4"/>
  <c r="V47" i="4"/>
  <c r="V39" i="4"/>
  <c r="V31" i="4"/>
  <c r="V78" i="4"/>
  <c r="V70" i="4"/>
  <c r="V62" i="4"/>
  <c r="V54" i="4"/>
  <c r="V46" i="4"/>
  <c r="V38" i="4"/>
  <c r="V30" i="4"/>
  <c r="P4" i="1"/>
  <c r="P7" i="1" s="1"/>
  <c r="V77" i="4"/>
  <c r="V69" i="4"/>
  <c r="V61" i="4"/>
  <c r="V53" i="4"/>
  <c r="V45" i="4"/>
  <c r="V37" i="4"/>
  <c r="V29" i="4"/>
  <c r="Q4" i="1"/>
  <c r="Q7" i="1" s="1"/>
  <c r="Q11" i="1" s="1"/>
  <c r="V76" i="4"/>
  <c r="V68" i="4"/>
  <c r="V60" i="4"/>
  <c r="V52" i="4"/>
  <c r="V44" i="4"/>
  <c r="V36" i="4"/>
  <c r="V28" i="4"/>
  <c r="O11" i="1"/>
  <c r="V75" i="4"/>
  <c r="V67" i="4"/>
  <c r="V59" i="4"/>
  <c r="V51" i="4"/>
  <c r="V43" i="4"/>
  <c r="V35" i="4"/>
  <c r="V27" i="4"/>
  <c r="V74" i="4"/>
  <c r="V66" i="4"/>
  <c r="V58" i="4"/>
  <c r="V50" i="4"/>
  <c r="V42" i="4"/>
  <c r="V34" i="4"/>
  <c r="V26" i="4"/>
  <c r="X5" i="4"/>
  <c r="M25" i="4" a="1"/>
  <c r="M25" i="4" s="1"/>
  <c r="M27" i="4" s="1"/>
  <c r="L11" i="4"/>
  <c r="K11" i="4"/>
  <c r="J11" i="4"/>
  <c r="N11" i="1"/>
  <c r="M11" i="1"/>
  <c r="L11" i="1"/>
  <c r="AA5" i="4" l="1"/>
  <c r="P11" i="1"/>
  <c r="W65" i="4"/>
  <c r="X65" i="4" s="1"/>
  <c r="W74" i="4"/>
  <c r="X74" i="4" s="1"/>
  <c r="W39" i="4"/>
  <c r="X39" i="4" s="1"/>
  <c r="W67" i="4"/>
  <c r="X67" i="4" s="1"/>
  <c r="W69" i="4"/>
  <c r="X69" i="4" s="1"/>
  <c r="W55" i="4"/>
  <c r="X55" i="4" s="1"/>
  <c r="W64" i="4"/>
  <c r="X64" i="4" s="1"/>
  <c r="W73" i="4"/>
  <c r="X73" i="4" s="1"/>
  <c r="W28" i="4"/>
  <c r="X28" i="4" s="1"/>
  <c r="W63" i="4"/>
  <c r="X63" i="4" s="1"/>
  <c r="W75" i="4"/>
  <c r="X75" i="4" s="1"/>
  <c r="W30" i="4"/>
  <c r="X30" i="4" s="1"/>
  <c r="W47" i="4"/>
  <c r="X47" i="4" s="1"/>
</calcChain>
</file>

<file path=xl/sharedStrings.xml><?xml version="1.0" encoding="utf-8"?>
<sst xmlns="http://schemas.openxmlformats.org/spreadsheetml/2006/main" count="123" uniqueCount="53">
  <si>
    <t>Month</t>
  </si>
  <si>
    <t>Macro HF</t>
  </si>
  <si>
    <t>Equity Hedge HF</t>
  </si>
  <si>
    <t>Event Driven HF</t>
  </si>
  <si>
    <t>Relative Value HF</t>
  </si>
  <si>
    <t>Returns on four hedge funds</t>
  </si>
  <si>
    <t>Returns expressed already in percent so 1.14% stands for 0.0114 monthly return.</t>
  </si>
  <si>
    <t>MSCI AC World</t>
  </si>
  <si>
    <t>Bloomberg Barclays Global Aggregate</t>
  </si>
  <si>
    <t>Pension Fund Portfolio</t>
  </si>
  <si>
    <t>MSCI AC World is an equity index, while Bloomberg Barclays Global Aggregate is a bond index</t>
  </si>
  <si>
    <t>PTFSBD</t>
  </si>
  <si>
    <t>PTFSFX</t>
  </si>
  <si>
    <t>PTFSCOM</t>
  </si>
  <si>
    <t>Change10y</t>
  </si>
  <si>
    <t>ChangeCreditSpread</t>
  </si>
  <si>
    <t>Hedge fund factors from Hsieh's data library</t>
  </si>
  <si>
    <t>Returns expressed already in percent so 14.99% stands for 0.1499 monthly return.</t>
  </si>
  <si>
    <t>Average Monthly Return</t>
  </si>
  <si>
    <t>Monthly Variance</t>
  </si>
  <si>
    <t>Monthly Standard Dev</t>
  </si>
  <si>
    <t xml:space="preserve">Average Annual Return </t>
  </si>
  <si>
    <t>Annual Variance</t>
  </si>
  <si>
    <t>Annual SD</t>
  </si>
  <si>
    <t>Annual Risk Free Rate</t>
  </si>
  <si>
    <t>Sharpe Ratio</t>
  </si>
  <si>
    <t>Mkt</t>
  </si>
  <si>
    <t>SMB</t>
  </si>
  <si>
    <t>Variance-Covariance Matrix</t>
  </si>
  <si>
    <t>Expected Returns (Annual)</t>
  </si>
  <si>
    <t>Optimal Risky Portfolio</t>
  </si>
  <si>
    <t>Weights</t>
  </si>
  <si>
    <t>Expected Return</t>
  </si>
  <si>
    <t>Standard Deviation</t>
  </si>
  <si>
    <t>SUM</t>
  </si>
  <si>
    <t>Basic Portfolio</t>
  </si>
  <si>
    <t>Weight in MSCI AC World</t>
  </si>
  <si>
    <t>Weight in Blooomberg</t>
  </si>
  <si>
    <t>Weight in Macro HF</t>
  </si>
  <si>
    <t>Portfolio Statistics</t>
  </si>
  <si>
    <t>Average Return</t>
  </si>
  <si>
    <t>Variance</t>
  </si>
  <si>
    <t>SD</t>
  </si>
  <si>
    <t>Column 1</t>
  </si>
  <si>
    <t>Column 2</t>
  </si>
  <si>
    <t>Column 3</t>
  </si>
  <si>
    <t>Minimum Variance Portfolio MVP</t>
  </si>
  <si>
    <t>Mean Variance Efficent Portfolio MVEP</t>
  </si>
  <si>
    <t>TWO FUND SEPERATION:Efficient Frontier from MVP &amp; MVEP</t>
  </si>
  <si>
    <t>Weight on MVP</t>
  </si>
  <si>
    <t>Weight on MVEP</t>
  </si>
  <si>
    <t>Std Dev</t>
  </si>
  <si>
    <t>Covariance between MVP &amp; MVEP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</si>
</sst>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000%"/>
    <numFmt numFmtId="166" formatCode="0.000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51">
    <xf numFmtId="0" fontId="0" fillId="0" borderId="0" xfId="0"/>
    <xf numFmtId="10" fontId="0" fillId="0" borderId="0" xfId="0" applyNumberFormat="1"/>
    <xf numFmtId="0" fontId="2" fillId="0" borderId="0" xfId="0" applyFont="1"/>
    <xf numFmtId="10" fontId="0" fillId="0" borderId="0" xfId="1" applyNumberFormat="1" applyFont="1"/>
    <xf numFmtId="0" fontId="3" fillId="0" borderId="0" xfId="2"/>
    <xf numFmtId="164" fontId="0" fillId="0" borderId="0" xfId="1" applyNumberFormat="1" applyFont="1"/>
    <xf numFmtId="165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65" fontId="2" fillId="0" borderId="0" xfId="1" applyNumberFormat="1" applyFont="1"/>
    <xf numFmtId="0" fontId="2" fillId="0" borderId="0" xfId="0" applyNumberFormat="1" applyFont="1"/>
    <xf numFmtId="166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3" xfId="0" applyBorder="1"/>
    <xf numFmtId="0" fontId="0" fillId="0" borderId="4" xfId="0" applyBorder="1"/>
    <xf numFmtId="165" fontId="0" fillId="0" borderId="5" xfId="0" applyNumberFormat="1" applyBorder="1"/>
    <xf numFmtId="0" fontId="0" fillId="0" borderId="6" xfId="0" applyBorder="1"/>
    <xf numFmtId="165" fontId="0" fillId="0" borderId="7" xfId="0" applyNumberFormat="1" applyBorder="1"/>
    <xf numFmtId="0" fontId="0" fillId="0" borderId="4" xfId="0" applyBorder="1" applyAlignment="1">
      <alignment wrapText="1"/>
    </xf>
    <xf numFmtId="0" fontId="0" fillId="0" borderId="9" xfId="0" applyFill="1" applyBorder="1" applyAlignment="1"/>
    <xf numFmtId="0" fontId="0" fillId="0" borderId="7" xfId="0" applyFill="1" applyBorder="1" applyAlignment="1"/>
    <xf numFmtId="0" fontId="4" fillId="0" borderId="8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8" xfId="0" applyFill="1" applyBorder="1" applyAlignment="1"/>
    <xf numFmtId="0" fontId="0" fillId="0" borderId="8" xfId="0" applyBorder="1" applyAlignment="1">
      <alignment wrapText="1"/>
    </xf>
    <xf numFmtId="0" fontId="0" fillId="0" borderId="1" xfId="0" applyBorder="1"/>
    <xf numFmtId="10" fontId="0" fillId="0" borderId="5" xfId="1" applyNumberFormat="1" applyFont="1" applyBorder="1"/>
    <xf numFmtId="10" fontId="0" fillId="0" borderId="0" xfId="1" applyNumberFormat="1" applyFont="1" applyBorder="1"/>
    <xf numFmtId="167" fontId="0" fillId="0" borderId="5" xfId="0" applyNumberFormat="1" applyBorder="1"/>
    <xf numFmtId="0" fontId="0" fillId="0" borderId="5" xfId="0" applyBorder="1"/>
    <xf numFmtId="10" fontId="0" fillId="0" borderId="9" xfId="0" applyNumberFormat="1" applyBorder="1"/>
    <xf numFmtId="0" fontId="0" fillId="0" borderId="9" xfId="0" applyBorder="1"/>
    <xf numFmtId="166" fontId="0" fillId="0" borderId="7" xfId="0" applyNumberFormat="1" applyBorder="1"/>
    <xf numFmtId="0" fontId="0" fillId="0" borderId="0" xfId="0" applyBorder="1"/>
    <xf numFmtId="0" fontId="0" fillId="0" borderId="10" xfId="0" applyFill="1" applyBorder="1" applyAlignment="1"/>
    <xf numFmtId="0" fontId="4" fillId="0" borderId="1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1" applyNumberFormat="1" applyFont="1"/>
    <xf numFmtId="0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/>
    <xf numFmtId="0" fontId="2" fillId="2" borderId="2" xfId="0" applyFont="1" applyFill="1" applyBorder="1"/>
    <xf numFmtId="0" fontId="0" fillId="2" borderId="2" xfId="0" applyFill="1" applyBorder="1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</cellXfs>
  <cellStyles count="3">
    <cellStyle name="Normal" xfId="0" builtinId="0"/>
    <cellStyle name="Normal 2" xfId="2" xr:uid="{450791AF-6EA9-495F-9036-BC04EB9EC67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'P1'!$X$24:$X$79</c:f>
              <c:numCache>
                <c:formatCode>General</c:formatCode>
                <c:ptCount val="56"/>
                <c:pt idx="0">
                  <c:v>7.0276431173891568E-2</c:v>
                </c:pt>
                <c:pt idx="1">
                  <c:v>6.9196421690029306E-2</c:v>
                </c:pt>
                <c:pt idx="2">
                  <c:v>6.8127279702073884E-2</c:v>
                </c:pt>
                <c:pt idx="3">
                  <c:v>6.7069524921826398E-2</c:v>
                </c:pt>
                <c:pt idx="4">
                  <c:v>6.602370464923181E-2</c:v>
                </c:pt>
                <c:pt idx="5">
                  <c:v>6.4990395034290535E-2</c:v>
                </c:pt>
                <c:pt idx="6">
                  <c:v>6.3970202333210616E-2</c:v>
                </c:pt>
                <c:pt idx="7">
                  <c:v>6.2963764143555659E-2</c:v>
                </c:pt>
                <c:pt idx="8">
                  <c:v>6.1971750600038122E-2</c:v>
                </c:pt>
                <c:pt idx="9">
                  <c:v>6.0994865509122767E-2</c:v>
                </c:pt>
                <c:pt idx="10">
                  <c:v>6.003384739672487E-2</c:v>
                </c:pt>
                <c:pt idx="11">
                  <c:v>5.9089470439031323E-2</c:v>
                </c:pt>
                <c:pt idx="12">
                  <c:v>5.8162545241862339E-2</c:v>
                </c:pt>
                <c:pt idx="13">
                  <c:v>5.725391942909102E-2</c:v>
                </c:pt>
                <c:pt idx="14">
                  <c:v>5.6364477995530474E-2</c:v>
                </c:pt>
                <c:pt idx="15">
                  <c:v>5.5495143374524672E-2</c:v>
                </c:pt>
                <c:pt idx="16">
                  <c:v>5.4646875165411751E-2</c:v>
                </c:pt>
                <c:pt idx="17">
                  <c:v>5.3820669461311657E-2</c:v>
                </c:pt>
                <c:pt idx="18">
                  <c:v>5.3017557713629794E-2</c:v>
                </c:pt>
                <c:pt idx="19">
                  <c:v>5.2238605066626628E-2</c:v>
                </c:pt>
                <c:pt idx="20">
                  <c:v>5.1484908093834096E-2</c:v>
                </c:pt>
                <c:pt idx="21">
                  <c:v>5.0757591868495162E-2</c:v>
                </c:pt>
                <c:pt idx="22">
                  <c:v>5.0057806303128539E-2</c:v>
                </c:pt>
                <c:pt idx="23">
                  <c:v>4.9386721699349226E-2</c:v>
                </c:pt>
                <c:pt idx="24">
                  <c:v>4.8745523458785814E-2</c:v>
                </c:pt>
                <c:pt idx="25">
                  <c:v>4.8135405919839599E-2</c:v>
                </c:pt>
                <c:pt idx="26">
                  <c:v>4.7557565303525035E-2</c:v>
                </c:pt>
                <c:pt idx="27">
                  <c:v>4.7013191774915655E-2</c:v>
                </c:pt>
                <c:pt idx="28">
                  <c:v>4.6503460654725173E-2</c:v>
                </c:pt>
                <c:pt idx="29">
                  <c:v>4.6029522847850328E-2</c:v>
                </c:pt>
                <c:pt idx="30">
                  <c:v>4.5592494591441317E-2</c:v>
                </c:pt>
                <c:pt idx="31">
                  <c:v>4.5193446662929619E-2</c:v>
                </c:pt>
                <c:pt idx="32">
                  <c:v>4.4833393226635779E-2</c:v>
                </c:pt>
                <c:pt idx="33">
                  <c:v>4.4513280533879589E-2</c:v>
                </c:pt>
                <c:pt idx="34">
                  <c:v>4.4233975723375861E-2</c:v>
                </c:pt>
                <c:pt idx="35">
                  <c:v>4.3996255993427144E-2</c:v>
                </c:pt>
                <c:pt idx="36">
                  <c:v>4.380079843241183E-2</c:v>
                </c:pt>
                <c:pt idx="37">
                  <c:v>4.3648170797056268E-2</c:v>
                </c:pt>
                <c:pt idx="38">
                  <c:v>4.3538823517360312E-2</c:v>
                </c:pt>
                <c:pt idx="39">
                  <c:v>4.3473083182094724E-2</c:v>
                </c:pt>
                <c:pt idx="40">
                  <c:v>4.3451147719863907E-2</c:v>
                </c:pt>
                <c:pt idx="41">
                  <c:v>4.347308343934405E-2</c:v>
                </c:pt>
                <c:pt idx="42">
                  <c:v>4.3538824031082106E-2</c:v>
                </c:pt>
                <c:pt idx="43">
                  <c:v>4.3648171565708486E-2</c:v>
                </c:pt>
                <c:pt idx="44">
                  <c:v>4.380079945371021E-2</c:v>
                </c:pt>
                <c:pt idx="45">
                  <c:v>4.3996257264378592E-2</c:v>
                </c:pt>
                <c:pt idx="46">
                  <c:v>4.4233977240321277E-2</c:v>
                </c:pt>
                <c:pt idx="47">
                  <c:v>4.4513282292544545E-2</c:v>
                </c:pt>
                <c:pt idx="48">
                  <c:v>4.483339522218778E-2</c:v>
                </c:pt>
                <c:pt idx="49">
                  <c:v>4.5193448890039872E-2</c:v>
                </c:pt>
                <c:pt idx="50">
                  <c:v>4.5592497044349638E-2</c:v>
                </c:pt>
                <c:pt idx="51">
                  <c:v>4.6029525520431352E-2</c:v>
                </c:pt>
                <c:pt idx="52">
                  <c:v>4.6503463540554513E-2</c:v>
                </c:pt>
                <c:pt idx="53">
                  <c:v>4.7013194867334331E-2</c:v>
                </c:pt>
                <c:pt idx="54">
                  <c:v>4.7557568595701392E-2</c:v>
                </c:pt>
                <c:pt idx="55">
                  <c:v>4.8135409404827682E-2</c:v>
                </c:pt>
              </c:numCache>
            </c:numRef>
          </c:xVal>
          <c:yVal>
            <c:numRef>
              <c:f>'P1'!$V$24:$V$79</c:f>
              <c:numCache>
                <c:formatCode>General</c:formatCode>
                <c:ptCount val="56"/>
                <c:pt idx="0">
                  <c:v>5.3566463431673289E-2</c:v>
                </c:pt>
                <c:pt idx="1">
                  <c:v>5.3360975332574334E-2</c:v>
                </c:pt>
                <c:pt idx="2">
                  <c:v>5.3155487233475351E-2</c:v>
                </c:pt>
                <c:pt idx="3">
                  <c:v>5.2949999134376424E-2</c:v>
                </c:pt>
                <c:pt idx="4">
                  <c:v>5.2744511035277442E-2</c:v>
                </c:pt>
                <c:pt idx="5">
                  <c:v>5.2539022936178487E-2</c:v>
                </c:pt>
                <c:pt idx="6">
                  <c:v>5.233353483707949E-2</c:v>
                </c:pt>
                <c:pt idx="7">
                  <c:v>5.2128046737980535E-2</c:v>
                </c:pt>
                <c:pt idx="8">
                  <c:v>5.1922558638881594E-2</c:v>
                </c:pt>
                <c:pt idx="9">
                  <c:v>5.1717070539782611E-2</c:v>
                </c:pt>
                <c:pt idx="10">
                  <c:v>5.1511582440683656E-2</c:v>
                </c:pt>
                <c:pt idx="11">
                  <c:v>5.1306094341584674E-2</c:v>
                </c:pt>
                <c:pt idx="12">
                  <c:v>5.1100606242485705E-2</c:v>
                </c:pt>
                <c:pt idx="13">
                  <c:v>5.089511814338675E-2</c:v>
                </c:pt>
                <c:pt idx="14">
                  <c:v>5.0689630044287795E-2</c:v>
                </c:pt>
                <c:pt idx="15">
                  <c:v>5.0484141945188812E-2</c:v>
                </c:pt>
                <c:pt idx="16">
                  <c:v>5.0278653846089844E-2</c:v>
                </c:pt>
                <c:pt idx="17">
                  <c:v>5.0073165746990889E-2</c:v>
                </c:pt>
                <c:pt idx="18">
                  <c:v>4.9867677647891941E-2</c:v>
                </c:pt>
                <c:pt idx="19">
                  <c:v>4.9662189548792965E-2</c:v>
                </c:pt>
                <c:pt idx="20">
                  <c:v>4.9456701449693996E-2</c:v>
                </c:pt>
                <c:pt idx="21">
                  <c:v>4.925121335059502E-2</c:v>
                </c:pt>
                <c:pt idx="22">
                  <c:v>4.9045725251496065E-2</c:v>
                </c:pt>
                <c:pt idx="23">
                  <c:v>4.884023715239709E-2</c:v>
                </c:pt>
                <c:pt idx="24">
                  <c:v>4.8634749053298149E-2</c:v>
                </c:pt>
                <c:pt idx="25">
                  <c:v>4.8429260954199173E-2</c:v>
                </c:pt>
                <c:pt idx="26">
                  <c:v>4.8223772855100197E-2</c:v>
                </c:pt>
                <c:pt idx="27">
                  <c:v>4.8018284756001242E-2</c:v>
                </c:pt>
                <c:pt idx="28">
                  <c:v>4.7812796656902266E-2</c:v>
                </c:pt>
                <c:pt idx="29">
                  <c:v>4.7607308557803318E-2</c:v>
                </c:pt>
                <c:pt idx="30">
                  <c:v>4.7401820458704343E-2</c:v>
                </c:pt>
                <c:pt idx="31">
                  <c:v>4.7196332359605374E-2</c:v>
                </c:pt>
                <c:pt idx="32">
                  <c:v>4.6990844260506419E-2</c:v>
                </c:pt>
                <c:pt idx="33">
                  <c:v>4.6785356161407443E-2</c:v>
                </c:pt>
                <c:pt idx="34">
                  <c:v>4.6579868062308474E-2</c:v>
                </c:pt>
                <c:pt idx="35">
                  <c:v>4.6374379963209519E-2</c:v>
                </c:pt>
                <c:pt idx="36">
                  <c:v>4.6168891864110551E-2</c:v>
                </c:pt>
                <c:pt idx="37">
                  <c:v>4.5963403765011589E-2</c:v>
                </c:pt>
                <c:pt idx="38">
                  <c:v>4.5757915665912613E-2</c:v>
                </c:pt>
                <c:pt idx="39">
                  <c:v>4.5552427566813658E-2</c:v>
                </c:pt>
                <c:pt idx="40">
                  <c:v>4.5346939467714689E-2</c:v>
                </c:pt>
                <c:pt idx="41">
                  <c:v>4.514145136861572E-2</c:v>
                </c:pt>
                <c:pt idx="42">
                  <c:v>4.4935963269516765E-2</c:v>
                </c:pt>
                <c:pt idx="43">
                  <c:v>4.473047517041779E-2</c:v>
                </c:pt>
                <c:pt idx="44">
                  <c:v>4.4524987071318835E-2</c:v>
                </c:pt>
                <c:pt idx="45">
                  <c:v>4.4319498972219873E-2</c:v>
                </c:pt>
                <c:pt idx="46">
                  <c:v>4.411401087312089E-2</c:v>
                </c:pt>
                <c:pt idx="47">
                  <c:v>4.3908522774021935E-2</c:v>
                </c:pt>
                <c:pt idx="48">
                  <c:v>4.3703034674922966E-2</c:v>
                </c:pt>
                <c:pt idx="49">
                  <c:v>4.3497546575824005E-2</c:v>
                </c:pt>
                <c:pt idx="50">
                  <c:v>4.3292058476725036E-2</c:v>
                </c:pt>
                <c:pt idx="51">
                  <c:v>4.3086570377626067E-2</c:v>
                </c:pt>
                <c:pt idx="52">
                  <c:v>4.2881082278527105E-2</c:v>
                </c:pt>
                <c:pt idx="53">
                  <c:v>4.267559417942815E-2</c:v>
                </c:pt>
                <c:pt idx="54">
                  <c:v>4.2470106080329181E-2</c:v>
                </c:pt>
                <c:pt idx="55">
                  <c:v>4.2264617981230185E-2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79D-0942-8F5D-A6CA26C8F778}"/>
            </c:ext>
          </c:extLst>
        </c:ser>
        <c:ser>
          <c:idx val="1"/>
          <c:order val="1"/>
          <c:tx>
            <c:v>MSCI AC World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'P1'!$J$9</c:f>
              <c:numCache>
                <c:formatCode>0.0000%</c:formatCode>
                <c:ptCount val="1"/>
                <c:pt idx="0">
                  <c:v>0.15868705356974144</c:v>
                </c:pt>
              </c:numCache>
            </c:numRef>
          </c:xVal>
          <c:yVal>
            <c:numRef>
              <c:f>'P1'!$J$7</c:f>
              <c:numCache>
                <c:formatCode>0.0000%</c:formatCode>
                <c:ptCount val="1"/>
                <c:pt idx="0">
                  <c:v>6.7159054344490973E-2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79D-0942-8F5D-A6CA26C8F778}"/>
            </c:ext>
          </c:extLst>
        </c:ser>
        <c:ser>
          <c:idx val="2"/>
          <c:order val="2"/>
          <c:tx>
            <c:v>Bloomberg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'P1'!$K$9</c:f>
              <c:numCache>
                <c:formatCode>0.0000%</c:formatCode>
                <c:ptCount val="1"/>
                <c:pt idx="0">
                  <c:v>5.4868974368668749E-2</c:v>
                </c:pt>
              </c:numCache>
            </c:numRef>
          </c:xVal>
          <c:yVal>
            <c:numRef>
              <c:f>'P1'!$K$7</c:f>
              <c:numCache>
                <c:formatCode>0.0000%</c:formatCode>
                <c:ptCount val="1"/>
                <c:pt idx="0">
                  <c:v>4.7379529713696932E-2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79D-0942-8F5D-A6CA26C8F778}"/>
            </c:ext>
          </c:extLst>
        </c:ser>
        <c:ser>
          <c:idx val="3"/>
          <c:order val="3"/>
          <c:tx>
            <c:v>Macro HF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'P1'!$L$9</c:f>
              <c:numCache>
                <c:formatCode>0.0000%</c:formatCode>
                <c:ptCount val="1"/>
                <c:pt idx="0">
                  <c:v>5.0660227956869718E-2</c:v>
                </c:pt>
              </c:numCache>
            </c:numRef>
          </c:xVal>
          <c:yVal>
            <c:numRef>
              <c:f>'P1'!$L$7</c:f>
              <c:numCache>
                <c:formatCode>0.0000%</c:formatCode>
                <c:ptCount val="1"/>
                <c:pt idx="0">
                  <c:v>4.4871428571428611E-2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79D-0942-8F5D-A6CA26C8F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706832"/>
        <c:axId val="924598880"/>
      </c:scatterChart>
      <c:valAx>
        <c:axId val="985706832"/>
        <c:scaling>
          <c:orientation val="minMax"/>
          <c:min val="4.0000000000000008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598880"/>
        <c:crosses val="autoZero"/>
        <c:crossBetween val="midCat"/>
      </c:valAx>
      <c:valAx>
        <c:axId val="924598880"/>
        <c:scaling>
          <c:orientation val="minMax"/>
          <c:min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70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273050</xdr:colOff>
      <xdr:row>24</xdr:row>
      <xdr:rowOff>82550</xdr:rowOff>
    </xdr:from>
    <xdr:to>
      <xdr:col>32</xdr:col>
      <xdr:colOff>292100</xdr:colOff>
      <xdr:row>45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EBDB51-4DF0-7640-A794-5D01CC199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5"/>
  <sheetViews>
    <sheetView zoomScale="150" workbookViewId="0">
      <pane xSplit="1" ySplit="3" topLeftCell="B255" activePane="bottomRight" state="frozen"/>
      <selection pane="topRight" activeCell="B1" sqref="B1"/>
      <selection pane="bottomLeft" activeCell="A4" sqref="A4"/>
      <selection pane="bottomRight" activeCell="B3" sqref="B3:B255"/>
    </sheetView>
  </sheetViews>
  <sheetFormatPr baseColWidth="10" defaultColWidth="8.83203125" defaultRowHeight="15" x14ac:dyDescent="0.2"/>
  <cols>
    <col min="2" max="2" width="8.33203125" bestFit="1" customWidth="1"/>
    <col min="3" max="3" width="13.5" bestFit="1" customWidth="1"/>
    <col min="4" max="4" width="13.1640625" bestFit="1" customWidth="1"/>
    <col min="5" max="5" width="14.1640625" bestFit="1" customWidth="1"/>
    <col min="6" max="7" width="0" hidden="1" customWidth="1"/>
    <col min="11" max="11" width="19.83203125" bestFit="1" customWidth="1"/>
    <col min="12" max="12" width="12.1640625" bestFit="1" customWidth="1"/>
    <col min="13" max="13" width="13.5" bestFit="1" customWidth="1"/>
    <col min="14" max="14" width="13.1640625" bestFit="1" customWidth="1"/>
    <col min="15" max="15" width="14.1640625" bestFit="1" customWidth="1"/>
    <col min="16" max="16" width="11.1640625" bestFit="1" customWidth="1"/>
  </cols>
  <sheetData>
    <row r="1" spans="1:17" x14ac:dyDescent="0.2">
      <c r="A1" s="2" t="s">
        <v>5</v>
      </c>
    </row>
    <row r="2" spans="1:17" x14ac:dyDescent="0.2">
      <c r="A2" t="s">
        <v>6</v>
      </c>
    </row>
    <row r="3" spans="1:1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26</v>
      </c>
      <c r="G3" t="s">
        <v>27</v>
      </c>
      <c r="H3" t="s">
        <v>26</v>
      </c>
      <c r="I3" t="s">
        <v>27</v>
      </c>
      <c r="L3" t="s">
        <v>1</v>
      </c>
      <c r="M3" t="s">
        <v>2</v>
      </c>
      <c r="N3" t="s">
        <v>3</v>
      </c>
      <c r="O3" t="s">
        <v>4</v>
      </c>
      <c r="P3" t="s">
        <v>26</v>
      </c>
      <c r="Q3" t="s">
        <v>27</v>
      </c>
    </row>
    <row r="4" spans="1:17" x14ac:dyDescent="0.2">
      <c r="A4">
        <v>200001</v>
      </c>
      <c r="B4" s="1">
        <v>1.14E-2</v>
      </c>
      <c r="C4" s="1">
        <v>2.5000000000000001E-3</v>
      </c>
      <c r="D4" s="1">
        <v>7.4000000000000003E-3</v>
      </c>
      <c r="E4" s="1">
        <v>1.8200000000000001E-2</v>
      </c>
      <c r="F4" s="11">
        <v>-4.33</v>
      </c>
      <c r="G4" s="11">
        <v>5.7</v>
      </c>
      <c r="H4" s="5">
        <f>F4/100</f>
        <v>-4.3299999999999998E-2</v>
      </c>
      <c r="I4" s="5">
        <f>G4/100</f>
        <v>5.7000000000000002E-2</v>
      </c>
      <c r="J4" s="5"/>
      <c r="K4" t="s">
        <v>18</v>
      </c>
      <c r="L4" s="8">
        <f>AVERAGE(B4:B255)</f>
        <v>3.7392857142857176E-3</v>
      </c>
      <c r="M4" s="1">
        <f>AVERAGE(C4:C255)</f>
        <v>4.8896825396825376E-3</v>
      </c>
      <c r="N4" s="1">
        <f>AVERAGE(D4:D255)</f>
        <v>5.474603174603178E-3</v>
      </c>
      <c r="O4" s="1">
        <f>AVERAGE(E4:E255)</f>
        <v>5.0273809523809533E-3</v>
      </c>
      <c r="P4" s="7">
        <f>AVERAGE(H4:H255)</f>
        <v>6.7825396825396834E-3</v>
      </c>
      <c r="Q4" s="7">
        <f>AVERAGE(I4:I255)</f>
        <v>2.46031746031746E-3</v>
      </c>
    </row>
    <row r="5" spans="1:17" x14ac:dyDescent="0.2">
      <c r="A5">
        <v>200002</v>
      </c>
      <c r="B5" s="1">
        <v>3.6700000000000003E-2</v>
      </c>
      <c r="C5" s="1">
        <v>0.1</v>
      </c>
      <c r="D5" s="1">
        <v>3.7600000000000001E-2</v>
      </c>
      <c r="E5" s="1">
        <v>1.2699999999999999E-2</v>
      </c>
      <c r="F5" s="11">
        <v>2.8800000000000003</v>
      </c>
      <c r="G5" s="11">
        <v>21.19</v>
      </c>
      <c r="H5" s="5">
        <f t="shared" ref="H5:H10" si="0">F5/100</f>
        <v>2.8800000000000003E-2</v>
      </c>
      <c r="I5" s="5">
        <f t="shared" ref="I5:I10" si="1">G5/100</f>
        <v>0.21190000000000001</v>
      </c>
      <c r="J5" s="5"/>
      <c r="K5" t="s">
        <v>19</v>
      </c>
      <c r="L5" s="6">
        <f>_xlfn.VAR.S(B4:B255)</f>
        <v>2.1387155805350033E-4</v>
      </c>
      <c r="M5" s="6">
        <f>_xlfn.VAR.S(C4:C255)</f>
        <v>6.5451670587491294E-4</v>
      </c>
      <c r="N5" s="6">
        <f>_xlfn.VAR.S(D4:D255)</f>
        <v>3.9359608549927288E-4</v>
      </c>
      <c r="O5" s="6">
        <f>_xlfn.VAR.S(E4:E255)</f>
        <v>1.7336582100170749E-4</v>
      </c>
      <c r="P5" s="6">
        <f>_xlfn.VAR.S(H4:H255)</f>
        <v>2.0687369847593741E-3</v>
      </c>
      <c r="Q5" s="6">
        <f>_xlfn.VAR.S(I4:I255)</f>
        <v>1.0458235186239174E-3</v>
      </c>
    </row>
    <row r="6" spans="1:17" x14ac:dyDescent="0.2">
      <c r="A6">
        <v>200003</v>
      </c>
      <c r="B6" s="1">
        <v>-2.2700000000000001E-2</v>
      </c>
      <c r="C6" s="1">
        <v>1.7299999999999999E-2</v>
      </c>
      <c r="D6" s="1">
        <v>2.9999999999999997E-4</v>
      </c>
      <c r="E6" s="1">
        <v>1.7999999999999999E-2</v>
      </c>
      <c r="F6" s="11">
        <v>5.67</v>
      </c>
      <c r="G6" s="11">
        <v>-16.82</v>
      </c>
      <c r="H6" s="5">
        <f t="shared" si="0"/>
        <v>5.67E-2</v>
      </c>
      <c r="I6" s="5">
        <f t="shared" si="1"/>
        <v>-0.16820000000000002</v>
      </c>
      <c r="J6" s="5"/>
      <c r="K6" t="s">
        <v>20</v>
      </c>
      <c r="L6" s="6">
        <f>_xlfn.STDEV.S(B4:B255)</f>
        <v>1.4624348124053268E-2</v>
      </c>
      <c r="M6" s="6">
        <f>_xlfn.STDEV.S(C4:C255)</f>
        <v>2.5583524109764725E-2</v>
      </c>
      <c r="N6" s="6">
        <f>_xlfn.STDEV.S(D4:D255)</f>
        <v>1.9839256173034132E-2</v>
      </c>
      <c r="O6" s="6">
        <f>_xlfn.STDEV.S(E4:E255)</f>
        <v>1.3166845522056811E-2</v>
      </c>
      <c r="P6" s="6">
        <f>_xlfn.STDEV.S(H4:H255)</f>
        <v>4.5483370419960902E-2</v>
      </c>
      <c r="Q6" s="6">
        <f>_xlfn.STDEV.S(I4:I255)</f>
        <v>3.2339194773894998E-2</v>
      </c>
    </row>
    <row r="7" spans="1:17" x14ac:dyDescent="0.2">
      <c r="A7">
        <v>200004</v>
      </c>
      <c r="B7" s="1">
        <v>-3.6799999999999999E-2</v>
      </c>
      <c r="C7" s="1">
        <v>-4.19E-2</v>
      </c>
      <c r="D7" s="1">
        <v>-1.4800000000000001E-2</v>
      </c>
      <c r="E7" s="1">
        <v>1.41E-2</v>
      </c>
      <c r="F7" s="11">
        <v>-5.94</v>
      </c>
      <c r="G7" s="11">
        <v>-6.93</v>
      </c>
      <c r="H7" s="5">
        <f t="shared" si="0"/>
        <v>-5.9400000000000001E-2</v>
      </c>
      <c r="I7" s="5">
        <f t="shared" si="1"/>
        <v>-6.93E-2</v>
      </c>
      <c r="J7" s="5"/>
      <c r="K7" s="2" t="s">
        <v>21</v>
      </c>
      <c r="L7" s="9">
        <f>L4*12</f>
        <v>4.4871428571428611E-2</v>
      </c>
      <c r="M7" s="9">
        <f t="shared" ref="M7:O7" si="2">M4*12</f>
        <v>5.8676190476190451E-2</v>
      </c>
      <c r="N7" s="9">
        <f t="shared" si="2"/>
        <v>6.569523809523814E-2</v>
      </c>
      <c r="O7" s="9">
        <f t="shared" si="2"/>
        <v>6.032857142857144E-2</v>
      </c>
      <c r="P7" s="9">
        <f>P4*12</f>
        <v>8.1390476190476208E-2</v>
      </c>
      <c r="Q7" s="9">
        <f>Q4*12</f>
        <v>2.9523809523809522E-2</v>
      </c>
    </row>
    <row r="8" spans="1:17" x14ac:dyDescent="0.2">
      <c r="A8">
        <v>200005</v>
      </c>
      <c r="B8" s="1">
        <v>-1.54E-2</v>
      </c>
      <c r="C8" s="1">
        <v>-2.4400000000000002E-2</v>
      </c>
      <c r="D8" s="1">
        <v>-7.7000000000000002E-3</v>
      </c>
      <c r="E8" s="1">
        <v>6.7999999999999996E-3</v>
      </c>
      <c r="F8" s="11">
        <v>-3.92</v>
      </c>
      <c r="G8" s="11">
        <v>-6.33</v>
      </c>
      <c r="H8" s="5">
        <f t="shared" si="0"/>
        <v>-3.9199999999999999E-2</v>
      </c>
      <c r="I8" s="5">
        <f t="shared" si="1"/>
        <v>-6.3299999999999995E-2</v>
      </c>
      <c r="J8" s="5"/>
      <c r="K8" t="s">
        <v>22</v>
      </c>
      <c r="L8" s="6">
        <f>L5*12</f>
        <v>2.5664586966420038E-3</v>
      </c>
      <c r="M8" s="6">
        <f t="shared" ref="M8:O8" si="3">M5*12</f>
        <v>7.8542004704989545E-3</v>
      </c>
      <c r="N8" s="6">
        <f t="shared" si="3"/>
        <v>4.7231530259912741E-3</v>
      </c>
      <c r="O8" s="6">
        <f t="shared" si="3"/>
        <v>2.0803898520204899E-3</v>
      </c>
      <c r="P8" s="6">
        <f>P5*12</f>
        <v>2.4824843817112488E-2</v>
      </c>
      <c r="Q8" s="6">
        <f>Q5*12</f>
        <v>1.2549882223487008E-2</v>
      </c>
    </row>
    <row r="9" spans="1:17" x14ac:dyDescent="0.2">
      <c r="A9">
        <v>200006</v>
      </c>
      <c r="B9" s="1">
        <v>1.24E-2</v>
      </c>
      <c r="C9" s="1">
        <v>4.8500000000000001E-2</v>
      </c>
      <c r="D9" s="1">
        <v>2.92E-2</v>
      </c>
      <c r="E9" s="1">
        <v>2.18E-2</v>
      </c>
      <c r="F9" s="11">
        <v>5.04</v>
      </c>
      <c r="G9" s="11">
        <v>12.8</v>
      </c>
      <c r="H9" s="5">
        <f t="shared" si="0"/>
        <v>5.04E-2</v>
      </c>
      <c r="I9" s="5">
        <f t="shared" si="1"/>
        <v>0.128</v>
      </c>
      <c r="J9" s="5"/>
      <c r="K9" s="2" t="s">
        <v>23</v>
      </c>
      <c r="L9" s="9">
        <f>L6*(12^0.5)</f>
        <v>5.0660227956869718E-2</v>
      </c>
      <c r="M9" s="9">
        <f t="shared" ref="M9:O9" si="4">M6*(12^0.5)</f>
        <v>8.8623927189551657E-2</v>
      </c>
      <c r="N9" s="9">
        <f t="shared" si="4"/>
        <v>6.8725199352139194E-2</v>
      </c>
      <c r="O9" s="9">
        <f t="shared" si="4"/>
        <v>4.5611290839226305E-2</v>
      </c>
      <c r="P9" s="9">
        <f>P6*(12^0.5)</f>
        <v>0.15755901693369531</v>
      </c>
      <c r="Q9" s="9">
        <f>Q6*(12^0.5)</f>
        <v>0.11202625684850409</v>
      </c>
    </row>
    <row r="10" spans="1:17" x14ac:dyDescent="0.2">
      <c r="A10">
        <v>200007</v>
      </c>
      <c r="B10" s="1">
        <v>5.0000000000000001E-4</v>
      </c>
      <c r="C10" s="1">
        <v>-1.5800000000000002E-2</v>
      </c>
      <c r="D10" s="1">
        <v>1.5E-3</v>
      </c>
      <c r="E10" s="1">
        <v>9.2999999999999992E-3</v>
      </c>
      <c r="F10" s="11">
        <v>-2.0299999999999998</v>
      </c>
      <c r="G10" s="11">
        <v>-3.16</v>
      </c>
      <c r="H10" s="5">
        <f t="shared" si="0"/>
        <v>-2.0299999999999999E-2</v>
      </c>
      <c r="I10" s="5">
        <f t="shared" si="1"/>
        <v>-3.1600000000000003E-2</v>
      </c>
      <c r="J10" s="5"/>
      <c r="K10" t="s">
        <v>24</v>
      </c>
      <c r="L10" s="1">
        <v>2.5000000000000001E-2</v>
      </c>
      <c r="M10" s="1">
        <v>2.5000000000000001E-2</v>
      </c>
      <c r="N10" s="1">
        <v>2.5000000000000001E-2</v>
      </c>
      <c r="O10" s="1">
        <v>2.5000000000000001E-2</v>
      </c>
      <c r="P10" s="1">
        <v>2.5000000000000001E-2</v>
      </c>
      <c r="Q10" s="1">
        <v>2.5000000000000001E-2</v>
      </c>
    </row>
    <row r="11" spans="1:17" x14ac:dyDescent="0.2">
      <c r="A11">
        <v>200008</v>
      </c>
      <c r="B11" s="1">
        <v>1.7299999999999999E-2</v>
      </c>
      <c r="C11" s="1">
        <v>5.3499999999999999E-2</v>
      </c>
      <c r="D11" s="1">
        <v>2.01E-2</v>
      </c>
      <c r="E11" s="1">
        <v>1.5900000000000001E-2</v>
      </c>
      <c r="F11" s="11">
        <v>7.53</v>
      </c>
      <c r="G11" s="11">
        <v>-0.65</v>
      </c>
      <c r="H11" s="5">
        <f t="shared" ref="H11:H74" si="5">F11/100</f>
        <v>7.5300000000000006E-2</v>
      </c>
      <c r="I11" s="5">
        <f t="shared" ref="I11:I74" si="6">G11/100</f>
        <v>-6.5000000000000006E-3</v>
      </c>
      <c r="J11" s="5"/>
      <c r="K11" s="2" t="s">
        <v>25</v>
      </c>
      <c r="L11" s="10">
        <f>(L7-L10)/L9</f>
        <v>0.39224909505631173</v>
      </c>
      <c r="M11" s="10">
        <f t="shared" ref="M11:O11" si="7">(M7-M10)/M9</f>
        <v>0.37998982378836305</v>
      </c>
      <c r="N11" s="10">
        <f t="shared" si="7"/>
        <v>0.59214434412508443</v>
      </c>
      <c r="O11" s="10">
        <f t="shared" si="7"/>
        <v>0.77455758823182452</v>
      </c>
      <c r="P11" s="10">
        <f>(P7-P10)/P9</f>
        <v>0.35790066025993739</v>
      </c>
      <c r="Q11" s="10">
        <f>(Q7-Q10)/Q9</f>
        <v>4.0381689534866642E-2</v>
      </c>
    </row>
    <row r="12" spans="1:17" x14ac:dyDescent="0.2">
      <c r="A12">
        <v>200009</v>
      </c>
      <c r="B12" s="1">
        <v>-2.1899999999999999E-2</v>
      </c>
      <c r="C12" s="1">
        <v>-1.0800000000000001E-2</v>
      </c>
      <c r="D12" s="1">
        <v>6.3E-3</v>
      </c>
      <c r="E12" s="1">
        <v>9.1000000000000004E-3</v>
      </c>
      <c r="F12" s="11">
        <v>-4.9400000000000004</v>
      </c>
      <c r="G12" s="11">
        <v>-1.89</v>
      </c>
      <c r="H12" s="5">
        <f t="shared" si="5"/>
        <v>-4.9400000000000006E-2</v>
      </c>
      <c r="I12" s="5">
        <f t="shared" si="6"/>
        <v>-1.89E-2</v>
      </c>
      <c r="J12" s="5"/>
    </row>
    <row r="13" spans="1:17" x14ac:dyDescent="0.2">
      <c r="A13">
        <v>200010</v>
      </c>
      <c r="B13" s="1">
        <v>-7.3000000000000001E-3</v>
      </c>
      <c r="C13" s="1">
        <v>-2.01E-2</v>
      </c>
      <c r="D13" s="1">
        <v>-1.32E-2</v>
      </c>
      <c r="E13" s="1">
        <v>-4.4999999999999997E-3</v>
      </c>
      <c r="F13" s="11">
        <v>-2.1999999999999997</v>
      </c>
      <c r="G13" s="11">
        <v>-3.87</v>
      </c>
      <c r="H13" s="5">
        <f t="shared" si="5"/>
        <v>-2.1999999999999999E-2</v>
      </c>
      <c r="I13" s="5">
        <f t="shared" si="6"/>
        <v>-3.8699999999999998E-2</v>
      </c>
      <c r="J13" s="5"/>
    </row>
    <row r="14" spans="1:17" x14ac:dyDescent="0.2">
      <c r="A14">
        <v>200011</v>
      </c>
      <c r="B14" s="1">
        <v>2.5000000000000001E-3</v>
      </c>
      <c r="C14" s="1">
        <v>-4.2999999999999997E-2</v>
      </c>
      <c r="D14" s="1">
        <v>-2.3199999999999998E-2</v>
      </c>
      <c r="E14" s="1">
        <v>-1E-3</v>
      </c>
      <c r="F14" s="11">
        <v>-10.210000000000001</v>
      </c>
      <c r="G14" s="11">
        <v>-3.5</v>
      </c>
      <c r="H14" s="5">
        <f t="shared" si="5"/>
        <v>-0.10210000000000001</v>
      </c>
      <c r="I14" s="5">
        <f t="shared" si="6"/>
        <v>-3.5000000000000003E-2</v>
      </c>
      <c r="J14" s="5"/>
      <c r="L14" s="5"/>
    </row>
    <row r="15" spans="1:17" x14ac:dyDescent="0.2">
      <c r="A15">
        <v>200012</v>
      </c>
      <c r="B15" s="1">
        <v>4.6100000000000002E-2</v>
      </c>
      <c r="C15" s="1">
        <v>3.1600000000000003E-2</v>
      </c>
      <c r="D15" s="1">
        <v>2.3900000000000001E-2</v>
      </c>
      <c r="E15" s="1">
        <v>6.4000000000000003E-3</v>
      </c>
      <c r="F15" s="11">
        <v>1.69</v>
      </c>
      <c r="G15" s="11">
        <v>0.73</v>
      </c>
      <c r="H15" s="5">
        <f t="shared" si="5"/>
        <v>1.6899999999999998E-2</v>
      </c>
      <c r="I15" s="5">
        <f t="shared" si="6"/>
        <v>7.3000000000000001E-3</v>
      </c>
      <c r="J15" s="5"/>
    </row>
    <row r="16" spans="1:17" x14ac:dyDescent="0.2">
      <c r="A16">
        <v>200101</v>
      </c>
      <c r="B16" s="1">
        <v>2.1499999999999998E-2</v>
      </c>
      <c r="C16" s="1">
        <v>2.8799999999999999E-2</v>
      </c>
      <c r="D16" s="1">
        <v>4.5900000000000003E-2</v>
      </c>
      <c r="E16" s="1">
        <v>2.0400000000000001E-2</v>
      </c>
      <c r="F16" s="11">
        <v>3.67</v>
      </c>
      <c r="G16" s="11">
        <v>6.76</v>
      </c>
      <c r="H16" s="5">
        <f t="shared" si="5"/>
        <v>3.6699999999999997E-2</v>
      </c>
      <c r="I16" s="5">
        <f t="shared" si="6"/>
        <v>6.7599999999999993E-2</v>
      </c>
      <c r="J16" s="5"/>
    </row>
    <row r="17" spans="1:10" x14ac:dyDescent="0.2">
      <c r="A17">
        <v>200102</v>
      </c>
      <c r="B17" s="1">
        <v>-1.7100000000000001E-2</v>
      </c>
      <c r="C17" s="1">
        <v>-2.5600000000000001E-2</v>
      </c>
      <c r="D17" s="1">
        <v>-3.8E-3</v>
      </c>
      <c r="E17" s="1">
        <v>1.0500000000000001E-2</v>
      </c>
      <c r="F17" s="11">
        <v>-9.67</v>
      </c>
      <c r="G17" s="11">
        <v>-0.82</v>
      </c>
      <c r="H17" s="5">
        <f t="shared" si="5"/>
        <v>-9.6699999999999994E-2</v>
      </c>
      <c r="I17" s="5">
        <f t="shared" si="6"/>
        <v>-8.199999999999999E-3</v>
      </c>
      <c r="J17" s="5"/>
    </row>
    <row r="18" spans="1:10" x14ac:dyDescent="0.2">
      <c r="A18">
        <v>200103</v>
      </c>
      <c r="B18" s="1">
        <v>8.3000000000000001E-3</v>
      </c>
      <c r="C18" s="1">
        <v>-2.3E-2</v>
      </c>
      <c r="D18" s="1">
        <v>-2.5000000000000001E-3</v>
      </c>
      <c r="E18" s="1">
        <v>2.5999999999999999E-3</v>
      </c>
      <c r="F18" s="11">
        <v>-6.84</v>
      </c>
      <c r="G18" s="11">
        <v>0.17</v>
      </c>
      <c r="H18" s="5">
        <f t="shared" si="5"/>
        <v>-6.8400000000000002E-2</v>
      </c>
      <c r="I18" s="5">
        <f t="shared" si="6"/>
        <v>1.7000000000000001E-3</v>
      </c>
      <c r="J18" s="5"/>
    </row>
    <row r="19" spans="1:10" x14ac:dyDescent="0.2">
      <c r="A19">
        <v>200104</v>
      </c>
      <c r="B19" s="1">
        <v>-1.1999999999999999E-3</v>
      </c>
      <c r="C19" s="1">
        <v>2.2700000000000001E-2</v>
      </c>
      <c r="D19" s="1">
        <v>1.23E-2</v>
      </c>
      <c r="E19" s="1">
        <v>7.6E-3</v>
      </c>
      <c r="F19" s="11">
        <v>8.33</v>
      </c>
      <c r="G19" s="11">
        <v>0.61</v>
      </c>
      <c r="H19" s="5">
        <f t="shared" si="5"/>
        <v>8.3299999999999999E-2</v>
      </c>
      <c r="I19" s="5">
        <f t="shared" si="6"/>
        <v>6.0999999999999995E-3</v>
      </c>
      <c r="J19" s="5"/>
    </row>
    <row r="20" spans="1:10" x14ac:dyDescent="0.2">
      <c r="A20">
        <v>200105</v>
      </c>
      <c r="B20" s="1">
        <v>-1E-3</v>
      </c>
      <c r="C20" s="1">
        <v>8.9999999999999993E-3</v>
      </c>
      <c r="D20" s="1">
        <v>1.9400000000000001E-2</v>
      </c>
      <c r="E20" s="1">
        <v>9.2999999999999992E-3</v>
      </c>
      <c r="F20" s="11">
        <v>1.04</v>
      </c>
      <c r="G20" s="11">
        <v>2.5299999999999998</v>
      </c>
      <c r="H20" s="5">
        <f t="shared" si="5"/>
        <v>1.04E-2</v>
      </c>
      <c r="I20" s="5">
        <f t="shared" si="6"/>
        <v>2.53E-2</v>
      </c>
      <c r="J20" s="5"/>
    </row>
    <row r="21" spans="1:10" x14ac:dyDescent="0.2">
      <c r="A21">
        <v>200106</v>
      </c>
      <c r="B21" s="1">
        <v>4.3E-3</v>
      </c>
      <c r="C21" s="1">
        <v>-3.2000000000000002E-3</v>
      </c>
      <c r="D21" s="1">
        <v>1.11E-2</v>
      </c>
      <c r="E21" s="1">
        <v>-2.3E-3</v>
      </c>
      <c r="F21" s="11">
        <v>-1.66</v>
      </c>
      <c r="G21" s="11">
        <v>6.25</v>
      </c>
      <c r="H21" s="5">
        <f t="shared" si="5"/>
        <v>-1.66E-2</v>
      </c>
      <c r="I21" s="5">
        <f t="shared" si="6"/>
        <v>6.25E-2</v>
      </c>
      <c r="J21" s="5"/>
    </row>
    <row r="22" spans="1:10" x14ac:dyDescent="0.2">
      <c r="A22">
        <v>200107</v>
      </c>
      <c r="B22" s="1">
        <v>-3.0000000000000001E-3</v>
      </c>
      <c r="C22" s="1">
        <v>-1.06E-2</v>
      </c>
      <c r="D22" s="1">
        <v>3.0000000000000001E-3</v>
      </c>
      <c r="E22" s="1">
        <v>7.0000000000000001E-3</v>
      </c>
      <c r="F22" s="11">
        <v>-1.8299999999999998</v>
      </c>
      <c r="G22" s="11">
        <v>-4.2300000000000004</v>
      </c>
      <c r="H22" s="5">
        <f t="shared" si="5"/>
        <v>-1.8299999999999997E-2</v>
      </c>
      <c r="I22" s="5">
        <f t="shared" si="6"/>
        <v>-4.2300000000000004E-2</v>
      </c>
      <c r="J22" s="5"/>
    </row>
    <row r="23" spans="1:10" x14ac:dyDescent="0.2">
      <c r="A23">
        <v>200108</v>
      </c>
      <c r="B23" s="1">
        <v>5.7000000000000002E-3</v>
      </c>
      <c r="C23" s="1">
        <v>-1.2200000000000001E-2</v>
      </c>
      <c r="D23" s="1">
        <v>1.29E-2</v>
      </c>
      <c r="E23" s="1">
        <v>8.5000000000000006E-3</v>
      </c>
      <c r="F23" s="11">
        <v>-6.15</v>
      </c>
      <c r="G23" s="11">
        <v>2.48</v>
      </c>
      <c r="H23" s="5">
        <f t="shared" si="5"/>
        <v>-6.1500000000000006E-2</v>
      </c>
      <c r="I23" s="5">
        <f t="shared" si="6"/>
        <v>2.4799999999999999E-2</v>
      </c>
      <c r="J23" s="5"/>
    </row>
    <row r="24" spans="1:10" x14ac:dyDescent="0.2">
      <c r="A24">
        <v>200109</v>
      </c>
      <c r="B24" s="1">
        <v>6.3E-3</v>
      </c>
      <c r="C24" s="1">
        <v>-3.73E-2</v>
      </c>
      <c r="D24" s="1">
        <v>-3.2599999999999997E-2</v>
      </c>
      <c r="E24" s="1">
        <v>2.3999999999999998E-3</v>
      </c>
      <c r="F24" s="11">
        <v>-8.9700000000000006</v>
      </c>
      <c r="G24" s="11">
        <v>-6.25</v>
      </c>
      <c r="H24" s="5">
        <f t="shared" si="5"/>
        <v>-8.9700000000000002E-2</v>
      </c>
      <c r="I24" s="5">
        <f t="shared" si="6"/>
        <v>-6.25E-2</v>
      </c>
      <c r="J24" s="5"/>
    </row>
    <row r="25" spans="1:10" x14ac:dyDescent="0.2">
      <c r="A25">
        <v>200110</v>
      </c>
      <c r="B25" s="1">
        <v>2.7099999999999999E-2</v>
      </c>
      <c r="C25" s="1">
        <v>1.8499999999999999E-2</v>
      </c>
      <c r="D25" s="1">
        <v>2.07E-2</v>
      </c>
      <c r="E25" s="1">
        <v>8.5000000000000006E-3</v>
      </c>
      <c r="F25" s="11">
        <v>2.68</v>
      </c>
      <c r="G25" s="11">
        <v>7.57</v>
      </c>
      <c r="H25" s="5">
        <f t="shared" si="5"/>
        <v>2.6800000000000001E-2</v>
      </c>
      <c r="I25" s="5">
        <f t="shared" si="6"/>
        <v>7.5700000000000003E-2</v>
      </c>
      <c r="J25" s="5"/>
    </row>
    <row r="26" spans="1:10" x14ac:dyDescent="0.2">
      <c r="A26">
        <v>200111</v>
      </c>
      <c r="B26" s="1">
        <v>1.4E-3</v>
      </c>
      <c r="C26" s="1">
        <v>1.9699999999999999E-2</v>
      </c>
      <c r="D26" s="1">
        <v>1.5900000000000001E-2</v>
      </c>
      <c r="E26" s="1">
        <v>5.4000000000000003E-3</v>
      </c>
      <c r="F26" s="11">
        <v>7.71</v>
      </c>
      <c r="G26" s="11">
        <v>-0.48</v>
      </c>
      <c r="H26" s="5">
        <f t="shared" si="5"/>
        <v>7.7100000000000002E-2</v>
      </c>
      <c r="I26" s="5">
        <f t="shared" si="6"/>
        <v>-4.7999999999999996E-3</v>
      </c>
      <c r="J26" s="5"/>
    </row>
    <row r="27" spans="1:10" x14ac:dyDescent="0.2">
      <c r="A27">
        <v>200112</v>
      </c>
      <c r="B27" s="1">
        <v>1.5100000000000001E-2</v>
      </c>
      <c r="C27" s="1">
        <v>1.9900000000000001E-2</v>
      </c>
      <c r="D27" s="1">
        <v>1.5100000000000001E-2</v>
      </c>
      <c r="E27" s="1">
        <v>6.0000000000000001E-3</v>
      </c>
      <c r="F27" s="11">
        <v>1.76</v>
      </c>
      <c r="G27" s="11">
        <v>4.79</v>
      </c>
      <c r="H27" s="5">
        <f t="shared" si="5"/>
        <v>1.7600000000000001E-2</v>
      </c>
      <c r="I27" s="5">
        <f t="shared" si="6"/>
        <v>4.7899999999999998E-2</v>
      </c>
      <c r="J27" s="5"/>
    </row>
    <row r="28" spans="1:10" x14ac:dyDescent="0.2">
      <c r="A28">
        <v>200201</v>
      </c>
      <c r="B28" s="1">
        <v>4.1000000000000003E-3</v>
      </c>
      <c r="C28" s="1">
        <v>2.2000000000000001E-3</v>
      </c>
      <c r="D28" s="1">
        <v>7.9000000000000008E-3</v>
      </c>
      <c r="E28" s="1">
        <v>1.03E-2</v>
      </c>
      <c r="F28" s="11">
        <v>-1.2999999999999998</v>
      </c>
      <c r="G28" s="11">
        <v>1.18</v>
      </c>
      <c r="H28" s="5">
        <f t="shared" si="5"/>
        <v>-1.2999999999999998E-2</v>
      </c>
      <c r="I28" s="5">
        <f t="shared" si="6"/>
        <v>1.18E-2</v>
      </c>
      <c r="J28" s="5"/>
    </row>
    <row r="29" spans="1:10" x14ac:dyDescent="0.2">
      <c r="A29">
        <v>200202</v>
      </c>
      <c r="B29" s="1">
        <v>-1.21E-2</v>
      </c>
      <c r="C29" s="1">
        <v>-8.8999999999999999E-3</v>
      </c>
      <c r="D29" s="1">
        <v>-1.37E-2</v>
      </c>
      <c r="E29" s="1">
        <v>4.0000000000000002E-4</v>
      </c>
      <c r="F29" s="11">
        <v>-2.16</v>
      </c>
      <c r="G29" s="11">
        <v>-1.07</v>
      </c>
      <c r="H29" s="5">
        <f t="shared" si="5"/>
        <v>-2.1600000000000001E-2</v>
      </c>
      <c r="I29" s="5">
        <f t="shared" si="6"/>
        <v>-1.0700000000000001E-2</v>
      </c>
      <c r="J29" s="5"/>
    </row>
    <row r="30" spans="1:10" x14ac:dyDescent="0.2">
      <c r="A30">
        <v>200203</v>
      </c>
      <c r="B30" s="1">
        <v>2.1100000000000001E-2</v>
      </c>
      <c r="C30" s="1">
        <v>2.0299999999999999E-2</v>
      </c>
      <c r="D30" s="1">
        <v>1.9099999999999999E-2</v>
      </c>
      <c r="E30" s="1">
        <v>6.3E-3</v>
      </c>
      <c r="F30" s="11">
        <v>4.37</v>
      </c>
      <c r="G30" s="11">
        <v>4.1399999999999997</v>
      </c>
      <c r="H30" s="5">
        <f t="shared" si="5"/>
        <v>4.3700000000000003E-2</v>
      </c>
      <c r="I30" s="5">
        <f t="shared" si="6"/>
        <v>4.1399999999999999E-2</v>
      </c>
      <c r="J30" s="5"/>
    </row>
    <row r="31" spans="1:10" x14ac:dyDescent="0.2">
      <c r="A31">
        <v>200204</v>
      </c>
      <c r="B31" s="1">
        <v>3.8999999999999998E-3</v>
      </c>
      <c r="C31" s="1">
        <v>1.6999999999999999E-3</v>
      </c>
      <c r="D31" s="1">
        <v>2.8E-3</v>
      </c>
      <c r="E31" s="1">
        <v>5.8999999999999999E-3</v>
      </c>
      <c r="F31" s="11">
        <v>-5.05</v>
      </c>
      <c r="G31" s="11">
        <v>5.84</v>
      </c>
      <c r="H31" s="5">
        <f t="shared" si="5"/>
        <v>-5.0499999999999996E-2</v>
      </c>
      <c r="I31" s="5">
        <f t="shared" si="6"/>
        <v>5.8400000000000001E-2</v>
      </c>
      <c r="J31" s="5"/>
    </row>
    <row r="32" spans="1:10" x14ac:dyDescent="0.2">
      <c r="A32">
        <v>200205</v>
      </c>
      <c r="B32" s="1">
        <v>1.8700000000000001E-2</v>
      </c>
      <c r="C32" s="1">
        <v>0</v>
      </c>
      <c r="D32" s="1">
        <v>-3.3E-3</v>
      </c>
      <c r="E32" s="1">
        <v>2.0999999999999999E-3</v>
      </c>
      <c r="F32" s="11">
        <v>-1.2399999999999998</v>
      </c>
      <c r="G32" s="11">
        <v>-3.26</v>
      </c>
      <c r="H32" s="5">
        <f t="shared" si="5"/>
        <v>-1.2399999999999998E-2</v>
      </c>
      <c r="I32" s="5">
        <f t="shared" si="6"/>
        <v>-3.2599999999999997E-2</v>
      </c>
      <c r="J32" s="5"/>
    </row>
    <row r="33" spans="1:10" x14ac:dyDescent="0.2">
      <c r="A33">
        <v>200206</v>
      </c>
      <c r="B33" s="1">
        <v>1.2E-2</v>
      </c>
      <c r="C33" s="1">
        <v>-2.63E-2</v>
      </c>
      <c r="D33" s="1">
        <v>-3.8199999999999998E-2</v>
      </c>
      <c r="E33" s="1">
        <v>-1.9E-3</v>
      </c>
      <c r="F33" s="11">
        <v>-7.08</v>
      </c>
      <c r="G33" s="11">
        <v>4.2</v>
      </c>
      <c r="H33" s="5">
        <f t="shared" si="5"/>
        <v>-7.0800000000000002E-2</v>
      </c>
      <c r="I33" s="5">
        <f t="shared" si="6"/>
        <v>4.2000000000000003E-2</v>
      </c>
      <c r="J33" s="5"/>
    </row>
    <row r="34" spans="1:10" x14ac:dyDescent="0.2">
      <c r="A34">
        <v>200207</v>
      </c>
      <c r="B34" s="1">
        <v>-3.3999999999999998E-3</v>
      </c>
      <c r="C34" s="1">
        <v>-3.9300000000000002E-2</v>
      </c>
      <c r="D34" s="1">
        <v>-4.3499999999999997E-2</v>
      </c>
      <c r="E34" s="1">
        <v>-2E-3</v>
      </c>
      <c r="F34" s="11">
        <v>-8.0299999999999994</v>
      </c>
      <c r="G34" s="11">
        <v>-5.22</v>
      </c>
      <c r="H34" s="5">
        <f t="shared" si="5"/>
        <v>-8.0299999999999996E-2</v>
      </c>
      <c r="I34" s="5">
        <f t="shared" si="6"/>
        <v>-5.2199999999999996E-2</v>
      </c>
      <c r="J34" s="5"/>
    </row>
    <row r="35" spans="1:10" x14ac:dyDescent="0.2">
      <c r="A35">
        <v>200208</v>
      </c>
      <c r="B35" s="1">
        <v>6.3E-3</v>
      </c>
      <c r="C35" s="1">
        <v>2.8E-3</v>
      </c>
      <c r="D35" s="1">
        <v>3.7000000000000002E-3</v>
      </c>
      <c r="E35" s="1">
        <v>6.7999999999999996E-3</v>
      </c>
      <c r="F35" s="11">
        <v>0.64</v>
      </c>
      <c r="G35" s="11">
        <v>-2.94</v>
      </c>
      <c r="H35" s="5">
        <f t="shared" si="5"/>
        <v>6.4000000000000003E-3</v>
      </c>
      <c r="I35" s="5">
        <f t="shared" si="6"/>
        <v>-2.9399999999999999E-2</v>
      </c>
      <c r="J35" s="5"/>
    </row>
    <row r="36" spans="1:10" x14ac:dyDescent="0.2">
      <c r="A36">
        <v>200209</v>
      </c>
      <c r="B36" s="1">
        <v>9.2999999999999992E-3</v>
      </c>
      <c r="C36" s="1">
        <v>-1.9599999999999999E-2</v>
      </c>
      <c r="D36" s="1">
        <v>-1.49E-2</v>
      </c>
      <c r="E36" s="1">
        <v>2.8999999999999998E-3</v>
      </c>
      <c r="F36" s="11">
        <v>-10.209999999999999</v>
      </c>
      <c r="G36" s="11">
        <v>2.39</v>
      </c>
      <c r="H36" s="5">
        <f t="shared" si="5"/>
        <v>-0.1021</v>
      </c>
      <c r="I36" s="5">
        <f t="shared" si="6"/>
        <v>2.3900000000000001E-2</v>
      </c>
      <c r="J36" s="5"/>
    </row>
    <row r="37" spans="1:10" x14ac:dyDescent="0.2">
      <c r="A37">
        <v>200210</v>
      </c>
      <c r="B37" s="1">
        <v>-1.6500000000000001E-2</v>
      </c>
      <c r="C37" s="1">
        <v>5.5999999999999999E-3</v>
      </c>
      <c r="D37" s="1">
        <v>7.0000000000000001E-3</v>
      </c>
      <c r="E37" s="1">
        <v>4.1000000000000003E-3</v>
      </c>
      <c r="F37" s="11">
        <v>7.9799999999999995</v>
      </c>
      <c r="G37" s="11">
        <v>-3.44</v>
      </c>
      <c r="H37" s="5">
        <f t="shared" si="5"/>
        <v>7.9799999999999996E-2</v>
      </c>
      <c r="I37" s="5">
        <f t="shared" si="6"/>
        <v>-3.44E-2</v>
      </c>
      <c r="J37" s="5"/>
    </row>
    <row r="38" spans="1:10" x14ac:dyDescent="0.2">
      <c r="A38">
        <v>200211</v>
      </c>
      <c r="B38" s="1">
        <v>-4.5999999999999999E-3</v>
      </c>
      <c r="C38" s="1">
        <v>2.6700000000000002E-2</v>
      </c>
      <c r="D38" s="1">
        <v>2.92E-2</v>
      </c>
      <c r="E38" s="1">
        <v>1.12E-2</v>
      </c>
      <c r="F38" s="11">
        <v>6.08</v>
      </c>
      <c r="G38" s="11">
        <v>3.23</v>
      </c>
      <c r="H38" s="5">
        <f t="shared" si="5"/>
        <v>6.08E-2</v>
      </c>
      <c r="I38" s="5">
        <f t="shared" si="6"/>
        <v>3.2300000000000002E-2</v>
      </c>
      <c r="J38" s="5"/>
    </row>
    <row r="39" spans="1:10" x14ac:dyDescent="0.2">
      <c r="A39">
        <v>200212</v>
      </c>
      <c r="B39" s="1">
        <v>3.4099999999999998E-2</v>
      </c>
      <c r="C39" s="1">
        <v>-1.14E-2</v>
      </c>
      <c r="D39" s="1">
        <v>2.5999999999999999E-3</v>
      </c>
      <c r="E39" s="1">
        <v>7.0000000000000001E-3</v>
      </c>
      <c r="F39" s="11">
        <v>-5.6499999999999995</v>
      </c>
      <c r="G39" s="11">
        <v>-0.01</v>
      </c>
      <c r="H39" s="5">
        <f t="shared" si="5"/>
        <v>-5.6499999999999995E-2</v>
      </c>
      <c r="I39" s="5">
        <f t="shared" si="6"/>
        <v>-1E-4</v>
      </c>
      <c r="J39" s="5"/>
    </row>
    <row r="40" spans="1:10" x14ac:dyDescent="0.2">
      <c r="A40">
        <v>200301</v>
      </c>
      <c r="B40" s="1">
        <v>2.52E-2</v>
      </c>
      <c r="C40" s="1">
        <v>-1E-4</v>
      </c>
      <c r="D40" s="1">
        <v>1.3100000000000001E-2</v>
      </c>
      <c r="E40" s="1">
        <v>1.03E-2</v>
      </c>
      <c r="F40" s="11">
        <v>-2.4699999999999998</v>
      </c>
      <c r="G40" s="11">
        <v>1.28</v>
      </c>
      <c r="H40" s="5">
        <f t="shared" si="5"/>
        <v>-2.4699999999999996E-2</v>
      </c>
      <c r="I40" s="5">
        <f t="shared" si="6"/>
        <v>1.2800000000000001E-2</v>
      </c>
      <c r="J40" s="5"/>
    </row>
    <row r="41" spans="1:10" x14ac:dyDescent="0.2">
      <c r="A41">
        <v>200302</v>
      </c>
      <c r="B41" s="1">
        <v>1.9099999999999999E-2</v>
      </c>
      <c r="C41" s="1">
        <v>-7.7999999999999996E-3</v>
      </c>
      <c r="D41" s="1">
        <v>-1E-3</v>
      </c>
      <c r="E41" s="1">
        <v>7.0000000000000001E-3</v>
      </c>
      <c r="F41" s="11">
        <v>-1.7899999999999998</v>
      </c>
      <c r="G41" s="11">
        <v>-0.46</v>
      </c>
      <c r="H41" s="5">
        <f t="shared" si="5"/>
        <v>-1.7899999999999999E-2</v>
      </c>
      <c r="I41" s="5">
        <f t="shared" si="6"/>
        <v>-4.5999999999999999E-3</v>
      </c>
      <c r="J41" s="5"/>
    </row>
    <row r="42" spans="1:10" x14ac:dyDescent="0.2">
      <c r="A42">
        <v>200303</v>
      </c>
      <c r="B42" s="1">
        <v>-2.23E-2</v>
      </c>
      <c r="C42" s="1">
        <v>-6.9999999999999999E-4</v>
      </c>
      <c r="D42" s="1">
        <v>9.4999999999999998E-3</v>
      </c>
      <c r="E42" s="1">
        <v>7.1000000000000004E-3</v>
      </c>
      <c r="F42" s="11">
        <v>1.1900000000000002</v>
      </c>
      <c r="G42" s="11">
        <v>0.93</v>
      </c>
      <c r="H42" s="5">
        <f t="shared" si="5"/>
        <v>1.1900000000000001E-2</v>
      </c>
      <c r="I42" s="5">
        <f t="shared" si="6"/>
        <v>9.300000000000001E-3</v>
      </c>
      <c r="J42" s="5"/>
    </row>
    <row r="43" spans="1:10" x14ac:dyDescent="0.2">
      <c r="A43">
        <v>200304</v>
      </c>
      <c r="B43" s="1">
        <v>1.23E-2</v>
      </c>
      <c r="C43" s="1">
        <v>2.4299999999999999E-2</v>
      </c>
      <c r="D43" s="1">
        <v>3.15E-2</v>
      </c>
      <c r="E43" s="1">
        <v>1.3899999999999999E-2</v>
      </c>
      <c r="F43" s="11">
        <v>8.32</v>
      </c>
      <c r="G43" s="11">
        <v>0.64</v>
      </c>
      <c r="H43" s="5">
        <f t="shared" si="5"/>
        <v>8.3199999999999996E-2</v>
      </c>
      <c r="I43" s="5">
        <f t="shared" si="6"/>
        <v>6.4000000000000003E-3</v>
      </c>
      <c r="J43" s="5"/>
    </row>
    <row r="44" spans="1:10" x14ac:dyDescent="0.2">
      <c r="A44">
        <v>200305</v>
      </c>
      <c r="B44" s="1">
        <v>5.67E-2</v>
      </c>
      <c r="C44" s="1">
        <v>4.0800000000000003E-2</v>
      </c>
      <c r="D44" s="1">
        <v>4.1500000000000002E-2</v>
      </c>
      <c r="E44" s="1">
        <v>9.7999999999999997E-3</v>
      </c>
      <c r="F44" s="11">
        <v>6.14</v>
      </c>
      <c r="G44" s="11">
        <v>4.49</v>
      </c>
      <c r="H44" s="5">
        <f t="shared" si="5"/>
        <v>6.1399999999999996E-2</v>
      </c>
      <c r="I44" s="5">
        <f t="shared" si="6"/>
        <v>4.4900000000000002E-2</v>
      </c>
      <c r="J44" s="5"/>
    </row>
    <row r="45" spans="1:10" x14ac:dyDescent="0.2">
      <c r="A45">
        <v>200306</v>
      </c>
      <c r="B45" s="1">
        <v>5.3E-3</v>
      </c>
      <c r="C45" s="1">
        <v>1.52E-2</v>
      </c>
      <c r="D45" s="1">
        <v>2.46E-2</v>
      </c>
      <c r="E45" s="1">
        <v>4.7999999999999996E-3</v>
      </c>
      <c r="F45" s="11">
        <v>1.52</v>
      </c>
      <c r="G45" s="11">
        <v>1.75</v>
      </c>
      <c r="H45" s="5">
        <f t="shared" si="5"/>
        <v>1.52E-2</v>
      </c>
      <c r="I45" s="5">
        <f t="shared" si="6"/>
        <v>1.7500000000000002E-2</v>
      </c>
      <c r="J45" s="5"/>
    </row>
    <row r="46" spans="1:10" x14ac:dyDescent="0.2">
      <c r="A46">
        <v>200307</v>
      </c>
      <c r="B46" s="1">
        <v>7.3000000000000001E-3</v>
      </c>
      <c r="C46" s="1">
        <v>2.41E-2</v>
      </c>
      <c r="D46" s="1">
        <v>1.46E-2</v>
      </c>
      <c r="E46" s="1">
        <v>4.0000000000000002E-4</v>
      </c>
      <c r="F46" s="11">
        <v>2.42</v>
      </c>
      <c r="G46" s="11">
        <v>5.23</v>
      </c>
      <c r="H46" s="5">
        <f t="shared" si="5"/>
        <v>2.4199999999999999E-2</v>
      </c>
      <c r="I46" s="5">
        <f t="shared" si="6"/>
        <v>5.2300000000000006E-2</v>
      </c>
      <c r="J46" s="5"/>
    </row>
    <row r="47" spans="1:10" x14ac:dyDescent="0.2">
      <c r="A47">
        <v>200308</v>
      </c>
      <c r="B47" s="1">
        <v>1.8599999999999998E-2</v>
      </c>
      <c r="C47" s="1">
        <v>2.3800000000000002E-2</v>
      </c>
      <c r="D47" s="1">
        <v>1.95E-2</v>
      </c>
      <c r="E47" s="1">
        <v>3.7000000000000002E-3</v>
      </c>
      <c r="F47" s="11">
        <v>2.4099999999999997</v>
      </c>
      <c r="G47" s="11">
        <v>2.7</v>
      </c>
      <c r="H47" s="5">
        <f t="shared" si="5"/>
        <v>2.4099999999999996E-2</v>
      </c>
      <c r="I47" s="5">
        <f t="shared" si="6"/>
        <v>2.7000000000000003E-2</v>
      </c>
      <c r="J47" s="5"/>
    </row>
    <row r="48" spans="1:10" x14ac:dyDescent="0.2">
      <c r="A48">
        <v>200309</v>
      </c>
      <c r="B48" s="1">
        <v>2.2599999999999999E-2</v>
      </c>
      <c r="C48" s="1">
        <v>7.7999999999999996E-3</v>
      </c>
      <c r="D48" s="1">
        <v>1.2699999999999999E-2</v>
      </c>
      <c r="E48" s="1">
        <v>8.6E-3</v>
      </c>
      <c r="F48" s="11">
        <v>-1.1599999999999999</v>
      </c>
      <c r="G48" s="11">
        <v>0.71</v>
      </c>
      <c r="H48" s="5">
        <f t="shared" si="5"/>
        <v>-1.1599999999999999E-2</v>
      </c>
      <c r="I48" s="5">
        <f t="shared" si="6"/>
        <v>7.0999999999999995E-3</v>
      </c>
      <c r="J48" s="5"/>
    </row>
    <row r="49" spans="1:10" x14ac:dyDescent="0.2">
      <c r="A49">
        <v>200310</v>
      </c>
      <c r="B49" s="1">
        <v>1.7299999999999999E-2</v>
      </c>
      <c r="C49" s="1">
        <v>3.1199999999999999E-2</v>
      </c>
      <c r="D49" s="1">
        <v>2.5100000000000001E-2</v>
      </c>
      <c r="E49" s="1">
        <v>1.06E-2</v>
      </c>
      <c r="F49" s="11">
        <v>6.15</v>
      </c>
      <c r="G49" s="11">
        <v>2.64</v>
      </c>
      <c r="H49" s="5">
        <f t="shared" si="5"/>
        <v>6.1500000000000006E-2</v>
      </c>
      <c r="I49" s="5">
        <f t="shared" si="6"/>
        <v>2.64E-2</v>
      </c>
      <c r="J49" s="5"/>
    </row>
    <row r="50" spans="1:10" x14ac:dyDescent="0.2">
      <c r="A50">
        <v>200311</v>
      </c>
      <c r="B50" s="1">
        <v>1.9E-3</v>
      </c>
      <c r="C50" s="1">
        <v>1.14E-2</v>
      </c>
      <c r="D50" s="1">
        <v>1.6299999999999999E-2</v>
      </c>
      <c r="E50" s="1">
        <v>4.7999999999999996E-3</v>
      </c>
      <c r="F50" s="11">
        <v>1.4200000000000002</v>
      </c>
      <c r="G50" s="11">
        <v>1.99</v>
      </c>
      <c r="H50" s="5">
        <f t="shared" si="5"/>
        <v>1.4200000000000001E-2</v>
      </c>
      <c r="I50" s="5">
        <f t="shared" si="6"/>
        <v>1.9900000000000001E-2</v>
      </c>
      <c r="J50" s="5"/>
    </row>
    <row r="51" spans="1:10" x14ac:dyDescent="0.2">
      <c r="A51">
        <v>200312</v>
      </c>
      <c r="B51" s="1">
        <v>3.3799999999999997E-2</v>
      </c>
      <c r="C51" s="1">
        <v>1.9300000000000001E-2</v>
      </c>
      <c r="D51" s="1">
        <v>2.12E-2</v>
      </c>
      <c r="E51" s="1">
        <v>1.23E-2</v>
      </c>
      <c r="F51" s="11">
        <v>4.37</v>
      </c>
      <c r="G51" s="11">
        <v>-2.76</v>
      </c>
      <c r="H51" s="5">
        <f t="shared" si="5"/>
        <v>4.3700000000000003E-2</v>
      </c>
      <c r="I51" s="5">
        <f t="shared" si="6"/>
        <v>-2.76E-2</v>
      </c>
      <c r="J51" s="5"/>
    </row>
    <row r="52" spans="1:10" x14ac:dyDescent="0.2">
      <c r="A52">
        <v>200401</v>
      </c>
      <c r="B52" s="1">
        <v>6.4999999999999997E-3</v>
      </c>
      <c r="C52" s="1">
        <v>1.95E-2</v>
      </c>
      <c r="D52" s="1">
        <v>2.8000000000000001E-2</v>
      </c>
      <c r="E52" s="1">
        <v>1.21E-2</v>
      </c>
      <c r="F52" s="11">
        <v>2.2199999999999998</v>
      </c>
      <c r="G52" s="11">
        <v>2.5299999999999998</v>
      </c>
      <c r="H52" s="5">
        <f t="shared" si="5"/>
        <v>2.2199999999999998E-2</v>
      </c>
      <c r="I52" s="5">
        <f t="shared" si="6"/>
        <v>2.53E-2</v>
      </c>
      <c r="J52" s="5"/>
    </row>
    <row r="53" spans="1:10" x14ac:dyDescent="0.2">
      <c r="A53">
        <v>200402</v>
      </c>
      <c r="B53" s="1">
        <v>0.02</v>
      </c>
      <c r="C53" s="1">
        <v>1.11E-2</v>
      </c>
      <c r="D53" s="1">
        <v>1.2E-2</v>
      </c>
      <c r="E53" s="1">
        <v>5.4999999999999997E-3</v>
      </c>
      <c r="F53" s="11">
        <v>1.46</v>
      </c>
      <c r="G53" s="11">
        <v>-1.56</v>
      </c>
      <c r="H53" s="5">
        <f t="shared" si="5"/>
        <v>1.46E-2</v>
      </c>
      <c r="I53" s="5">
        <f t="shared" si="6"/>
        <v>-1.5600000000000001E-2</v>
      </c>
      <c r="J53" s="5"/>
    </row>
    <row r="54" spans="1:10" x14ac:dyDescent="0.2">
      <c r="A54">
        <v>200403</v>
      </c>
      <c r="B54" s="1">
        <v>1.12E-2</v>
      </c>
      <c r="C54" s="1">
        <v>3.5999999999999999E-3</v>
      </c>
      <c r="D54" s="1">
        <v>5.9999999999999995E-4</v>
      </c>
      <c r="E54" s="1">
        <v>4.3E-3</v>
      </c>
      <c r="F54" s="11">
        <v>-1.23</v>
      </c>
      <c r="G54" s="11">
        <v>1.75</v>
      </c>
      <c r="H54" s="5">
        <f t="shared" si="5"/>
        <v>-1.23E-2</v>
      </c>
      <c r="I54" s="5">
        <f t="shared" si="6"/>
        <v>1.7500000000000002E-2</v>
      </c>
      <c r="J54" s="5"/>
    </row>
    <row r="55" spans="1:10" x14ac:dyDescent="0.2">
      <c r="A55">
        <v>200404</v>
      </c>
      <c r="B55" s="1">
        <v>-2.8400000000000002E-2</v>
      </c>
      <c r="C55" s="1">
        <v>-2.0799999999999999E-2</v>
      </c>
      <c r="D55" s="1">
        <v>-5.5999999999999999E-3</v>
      </c>
      <c r="E55" s="1">
        <v>-5.1000000000000004E-3</v>
      </c>
      <c r="F55" s="11">
        <v>-1.75</v>
      </c>
      <c r="G55" s="11">
        <v>-1.73</v>
      </c>
      <c r="H55" s="5">
        <f t="shared" si="5"/>
        <v>-1.7500000000000002E-2</v>
      </c>
      <c r="I55" s="5">
        <f t="shared" si="6"/>
        <v>-1.7299999999999999E-2</v>
      </c>
      <c r="J55" s="5"/>
    </row>
    <row r="56" spans="1:10" x14ac:dyDescent="0.2">
      <c r="A56">
        <v>200405</v>
      </c>
      <c r="B56" s="1">
        <v>-7.0000000000000001E-3</v>
      </c>
      <c r="C56" s="1">
        <v>-1.9E-3</v>
      </c>
      <c r="D56" s="1">
        <v>-3.0999999999999999E-3</v>
      </c>
      <c r="E56" s="1">
        <v>-3.5000000000000001E-3</v>
      </c>
      <c r="F56" s="11">
        <v>1.23</v>
      </c>
      <c r="G56" s="11">
        <v>-0.24</v>
      </c>
      <c r="H56" s="5">
        <f t="shared" si="5"/>
        <v>1.23E-2</v>
      </c>
      <c r="I56" s="5">
        <f t="shared" si="6"/>
        <v>-2.3999999999999998E-3</v>
      </c>
      <c r="J56" s="5"/>
    </row>
    <row r="57" spans="1:10" x14ac:dyDescent="0.2">
      <c r="A57">
        <v>200406</v>
      </c>
      <c r="B57" s="1">
        <v>-1.1000000000000001E-3</v>
      </c>
      <c r="C57" s="1">
        <v>1.0699999999999999E-2</v>
      </c>
      <c r="D57" s="1">
        <v>1.7600000000000001E-2</v>
      </c>
      <c r="E57" s="1">
        <v>1.6000000000000001E-3</v>
      </c>
      <c r="F57" s="11">
        <v>1.9400000000000002</v>
      </c>
      <c r="G57" s="11">
        <v>2.2799999999999998</v>
      </c>
      <c r="H57" s="5">
        <f t="shared" si="5"/>
        <v>1.9400000000000001E-2</v>
      </c>
      <c r="I57" s="5">
        <f t="shared" si="6"/>
        <v>2.2799999999999997E-2</v>
      </c>
      <c r="J57" s="5"/>
    </row>
    <row r="58" spans="1:10" x14ac:dyDescent="0.2">
      <c r="A58">
        <v>200407</v>
      </c>
      <c r="B58" s="1">
        <v>-3.3E-3</v>
      </c>
      <c r="C58" s="1">
        <v>-1.8800000000000001E-2</v>
      </c>
      <c r="D58" s="1">
        <v>-9.2999999999999992E-3</v>
      </c>
      <c r="E58" s="1">
        <v>6.4999999999999997E-3</v>
      </c>
      <c r="F58" s="11">
        <v>-3.9599999999999995</v>
      </c>
      <c r="G58" s="11">
        <v>-3.85</v>
      </c>
      <c r="H58" s="5">
        <f t="shared" si="5"/>
        <v>-3.9599999999999996E-2</v>
      </c>
      <c r="I58" s="5">
        <f t="shared" si="6"/>
        <v>-3.85E-2</v>
      </c>
      <c r="J58" s="5"/>
    </row>
    <row r="59" spans="1:10" x14ac:dyDescent="0.2">
      <c r="A59">
        <v>200408</v>
      </c>
      <c r="B59" s="1">
        <v>-2.3E-3</v>
      </c>
      <c r="C59" s="1">
        <v>-3.7000000000000002E-3</v>
      </c>
      <c r="D59" s="1">
        <v>4.8999999999999998E-3</v>
      </c>
      <c r="E59" s="1">
        <v>8.3000000000000001E-3</v>
      </c>
      <c r="F59" s="11">
        <v>0.19</v>
      </c>
      <c r="G59" s="11">
        <v>-1.56</v>
      </c>
      <c r="H59" s="5">
        <f t="shared" si="5"/>
        <v>1.9E-3</v>
      </c>
      <c r="I59" s="5">
        <f t="shared" si="6"/>
        <v>-1.5600000000000001E-2</v>
      </c>
      <c r="J59" s="5"/>
    </row>
    <row r="60" spans="1:10" x14ac:dyDescent="0.2">
      <c r="A60">
        <v>200409</v>
      </c>
      <c r="B60" s="1">
        <v>8.3999999999999995E-3</v>
      </c>
      <c r="C60" s="1">
        <v>1.9900000000000001E-2</v>
      </c>
      <c r="D60" s="1">
        <v>1.37E-2</v>
      </c>
      <c r="E60" s="1">
        <v>3.5999999999999999E-3</v>
      </c>
      <c r="F60" s="11">
        <v>1.7100000000000002</v>
      </c>
      <c r="G60" s="11">
        <v>3.01</v>
      </c>
      <c r="H60" s="5">
        <f t="shared" si="5"/>
        <v>1.7100000000000001E-2</v>
      </c>
      <c r="I60" s="5">
        <f t="shared" si="6"/>
        <v>3.0099999999999998E-2</v>
      </c>
      <c r="J60" s="5"/>
    </row>
    <row r="61" spans="1:10" x14ac:dyDescent="0.2">
      <c r="A61">
        <v>200410</v>
      </c>
      <c r="B61" s="1">
        <v>8.3999999999999995E-3</v>
      </c>
      <c r="C61" s="1">
        <v>4.7999999999999996E-3</v>
      </c>
      <c r="D61" s="1">
        <v>1.49E-2</v>
      </c>
      <c r="E61" s="1">
        <v>3.0999999999999999E-3</v>
      </c>
      <c r="F61" s="11">
        <v>1.54</v>
      </c>
      <c r="G61" s="11">
        <v>0.13</v>
      </c>
      <c r="H61" s="5">
        <f t="shared" si="5"/>
        <v>1.54E-2</v>
      </c>
      <c r="I61" s="5">
        <f t="shared" si="6"/>
        <v>1.2999999999999999E-3</v>
      </c>
      <c r="J61" s="5"/>
    </row>
    <row r="62" spans="1:10" x14ac:dyDescent="0.2">
      <c r="A62">
        <v>200411</v>
      </c>
      <c r="B62" s="1">
        <v>2.81E-2</v>
      </c>
      <c r="C62" s="1">
        <v>3.3700000000000001E-2</v>
      </c>
      <c r="D62" s="1">
        <v>4.0300000000000002E-2</v>
      </c>
      <c r="E62" s="1">
        <v>1.0699999999999999E-2</v>
      </c>
      <c r="F62" s="11">
        <v>4.6900000000000004</v>
      </c>
      <c r="G62" s="11">
        <v>3.72</v>
      </c>
      <c r="H62" s="5">
        <f t="shared" si="5"/>
        <v>4.6900000000000004E-2</v>
      </c>
      <c r="I62" s="5">
        <f t="shared" si="6"/>
        <v>3.7200000000000004E-2</v>
      </c>
      <c r="J62" s="5"/>
    </row>
    <row r="63" spans="1:10" x14ac:dyDescent="0.2">
      <c r="A63">
        <v>200412</v>
      </c>
      <c r="B63" s="1">
        <v>6.1000000000000004E-3</v>
      </c>
      <c r="C63" s="1">
        <v>1.7600000000000001E-2</v>
      </c>
      <c r="D63" s="1">
        <v>2.8000000000000001E-2</v>
      </c>
      <c r="E63" s="1">
        <v>7.4999999999999997E-3</v>
      </c>
      <c r="F63" s="11">
        <v>3.5900000000000003</v>
      </c>
      <c r="G63" s="11">
        <v>-7.0000000000000007E-2</v>
      </c>
      <c r="H63" s="5">
        <f t="shared" si="5"/>
        <v>3.5900000000000001E-2</v>
      </c>
      <c r="I63" s="5">
        <f t="shared" si="6"/>
        <v>-7.000000000000001E-4</v>
      </c>
      <c r="J63" s="5"/>
    </row>
    <row r="64" spans="1:10" x14ac:dyDescent="0.2">
      <c r="A64">
        <v>200501</v>
      </c>
      <c r="B64" s="1">
        <v>-5.7999999999999996E-3</v>
      </c>
      <c r="C64" s="1">
        <v>-5.7999999999999996E-3</v>
      </c>
      <c r="D64" s="1">
        <v>-1.5E-3</v>
      </c>
      <c r="E64" s="1">
        <v>3.0000000000000001E-3</v>
      </c>
      <c r="F64" s="11">
        <v>-2.5999999999999996</v>
      </c>
      <c r="G64" s="11">
        <v>-1.72</v>
      </c>
      <c r="H64" s="5">
        <f t="shared" si="5"/>
        <v>-2.5999999999999995E-2</v>
      </c>
      <c r="I64" s="5">
        <f t="shared" si="6"/>
        <v>-1.72E-2</v>
      </c>
      <c r="J64" s="5"/>
    </row>
    <row r="65" spans="1:10" x14ac:dyDescent="0.2">
      <c r="A65">
        <v>200502</v>
      </c>
      <c r="B65" s="1">
        <v>1.8100000000000002E-2</v>
      </c>
      <c r="C65" s="1">
        <v>2.1299999999999999E-2</v>
      </c>
      <c r="D65" s="1">
        <v>1.3899999999999999E-2</v>
      </c>
      <c r="E65" s="1">
        <v>7.7999999999999996E-3</v>
      </c>
      <c r="F65" s="11">
        <v>2.0499999999999998</v>
      </c>
      <c r="G65" s="11">
        <v>-0.55000000000000004</v>
      </c>
      <c r="H65" s="5">
        <f t="shared" si="5"/>
        <v>2.0499999999999997E-2</v>
      </c>
      <c r="I65" s="5">
        <f t="shared" si="6"/>
        <v>-5.5000000000000005E-3</v>
      </c>
      <c r="J65" s="5"/>
    </row>
    <row r="66" spans="1:10" x14ac:dyDescent="0.2">
      <c r="A66">
        <v>200503</v>
      </c>
      <c r="B66" s="1">
        <v>-6.0000000000000001E-3</v>
      </c>
      <c r="C66" s="1">
        <v>-1.0500000000000001E-2</v>
      </c>
      <c r="D66" s="1">
        <v>-2E-3</v>
      </c>
      <c r="E66" s="1">
        <v>-3.5000000000000001E-3</v>
      </c>
      <c r="F66" s="11">
        <v>-1.76</v>
      </c>
      <c r="G66" s="11">
        <v>-1.35</v>
      </c>
      <c r="H66" s="5">
        <f t="shared" si="5"/>
        <v>-1.7600000000000001E-2</v>
      </c>
      <c r="I66" s="5">
        <f t="shared" si="6"/>
        <v>-1.3500000000000002E-2</v>
      </c>
      <c r="J66" s="5"/>
    </row>
    <row r="67" spans="1:10" x14ac:dyDescent="0.2">
      <c r="A67">
        <v>200504</v>
      </c>
      <c r="B67" s="1">
        <v>-1.06E-2</v>
      </c>
      <c r="C67" s="1">
        <v>-2.23E-2</v>
      </c>
      <c r="D67" s="1">
        <v>-1.7100000000000001E-2</v>
      </c>
      <c r="E67" s="1">
        <v>-8.3999999999999995E-3</v>
      </c>
      <c r="F67" s="11">
        <v>-2.4</v>
      </c>
      <c r="G67" s="11">
        <v>-3.97</v>
      </c>
      <c r="H67" s="5">
        <f t="shared" si="5"/>
        <v>-2.4E-2</v>
      </c>
      <c r="I67" s="5">
        <f t="shared" si="6"/>
        <v>-3.9699999999999999E-2</v>
      </c>
      <c r="J67" s="5"/>
    </row>
    <row r="68" spans="1:10" x14ac:dyDescent="0.2">
      <c r="A68">
        <v>200505</v>
      </c>
      <c r="B68" s="1">
        <v>3.5000000000000001E-3</v>
      </c>
      <c r="C68" s="1">
        <v>1.55E-2</v>
      </c>
      <c r="D68" s="1">
        <v>1.2E-2</v>
      </c>
      <c r="E68" s="1">
        <v>-1E-3</v>
      </c>
      <c r="F68" s="11">
        <v>3.8899999999999997</v>
      </c>
      <c r="G68" s="11">
        <v>2.8</v>
      </c>
      <c r="H68" s="5">
        <f t="shared" si="5"/>
        <v>3.8899999999999997E-2</v>
      </c>
      <c r="I68" s="5">
        <f t="shared" si="6"/>
        <v>2.7999999999999997E-2</v>
      </c>
      <c r="J68" s="5"/>
    </row>
    <row r="69" spans="1:10" x14ac:dyDescent="0.2">
      <c r="A69">
        <v>200506</v>
      </c>
      <c r="B69" s="1">
        <v>1.06E-2</v>
      </c>
      <c r="C69" s="1">
        <v>1.9599999999999999E-2</v>
      </c>
      <c r="D69" s="1">
        <v>1.3299999999999999E-2</v>
      </c>
      <c r="E69" s="1">
        <v>9.5999999999999992E-3</v>
      </c>
      <c r="F69" s="11">
        <v>0.79999999999999993</v>
      </c>
      <c r="G69" s="11">
        <v>2.5499999999999998</v>
      </c>
      <c r="H69" s="5">
        <f t="shared" si="5"/>
        <v>8.0000000000000002E-3</v>
      </c>
      <c r="I69" s="5">
        <f t="shared" si="6"/>
        <v>2.5499999999999998E-2</v>
      </c>
      <c r="J69" s="5"/>
    </row>
    <row r="70" spans="1:10" x14ac:dyDescent="0.2">
      <c r="A70">
        <v>200507</v>
      </c>
      <c r="B70" s="1">
        <v>7.4000000000000003E-3</v>
      </c>
      <c r="C70" s="1">
        <v>2.9499999999999998E-2</v>
      </c>
      <c r="D70" s="1">
        <v>2.35E-2</v>
      </c>
      <c r="E70" s="1">
        <v>1.34E-2</v>
      </c>
      <c r="F70" s="11">
        <v>4.16</v>
      </c>
      <c r="G70" s="11">
        <v>2.87</v>
      </c>
      <c r="H70" s="5">
        <f t="shared" si="5"/>
        <v>4.1599999999999998E-2</v>
      </c>
      <c r="I70" s="5">
        <f t="shared" si="6"/>
        <v>2.87E-2</v>
      </c>
      <c r="J70" s="5"/>
    </row>
    <row r="71" spans="1:10" x14ac:dyDescent="0.2">
      <c r="A71">
        <v>200508</v>
      </c>
      <c r="B71" s="1">
        <v>7.3000000000000001E-3</v>
      </c>
      <c r="C71" s="1">
        <v>7.4000000000000003E-3</v>
      </c>
      <c r="D71" s="1">
        <v>8.8999999999999999E-3</v>
      </c>
      <c r="E71" s="1">
        <v>6.8999999999999999E-3</v>
      </c>
      <c r="F71" s="11">
        <v>-0.91999999999999993</v>
      </c>
      <c r="G71" s="11">
        <v>-0.98</v>
      </c>
      <c r="H71" s="5">
        <f t="shared" si="5"/>
        <v>-9.1999999999999998E-3</v>
      </c>
      <c r="I71" s="5">
        <f t="shared" si="6"/>
        <v>-9.7999999999999997E-3</v>
      </c>
      <c r="J71" s="5"/>
    </row>
    <row r="72" spans="1:10" x14ac:dyDescent="0.2">
      <c r="A72">
        <v>200509</v>
      </c>
      <c r="B72" s="1">
        <v>2.1100000000000001E-2</v>
      </c>
      <c r="C72" s="1">
        <v>2.2499999999999999E-2</v>
      </c>
      <c r="D72" s="1">
        <v>0.01</v>
      </c>
      <c r="E72" s="1">
        <v>1.18E-2</v>
      </c>
      <c r="F72" s="11">
        <v>0.78</v>
      </c>
      <c r="G72" s="11">
        <v>-0.66</v>
      </c>
      <c r="H72" s="5">
        <f t="shared" si="5"/>
        <v>7.8000000000000005E-3</v>
      </c>
      <c r="I72" s="5">
        <f t="shared" si="6"/>
        <v>-6.6E-3</v>
      </c>
      <c r="J72" s="5"/>
    </row>
    <row r="73" spans="1:10" x14ac:dyDescent="0.2">
      <c r="A73">
        <v>200510</v>
      </c>
      <c r="B73" s="1">
        <v>-6.3E-3</v>
      </c>
      <c r="C73" s="1">
        <v>-1.8700000000000001E-2</v>
      </c>
      <c r="D73" s="1">
        <v>-1.7999999999999999E-2</v>
      </c>
      <c r="E73" s="1">
        <v>-3.5999999999999999E-3</v>
      </c>
      <c r="F73" s="11">
        <v>-1.75</v>
      </c>
      <c r="G73" s="11">
        <v>-1.19</v>
      </c>
      <c r="H73" s="5">
        <f t="shared" si="5"/>
        <v>-1.7500000000000002E-2</v>
      </c>
      <c r="I73" s="5">
        <f t="shared" si="6"/>
        <v>-1.1899999999999999E-2</v>
      </c>
      <c r="J73" s="5"/>
    </row>
    <row r="74" spans="1:10" x14ac:dyDescent="0.2">
      <c r="A74">
        <v>200511</v>
      </c>
      <c r="B74" s="1">
        <v>1.46E-2</v>
      </c>
      <c r="C74" s="1">
        <v>2.1399999999999999E-2</v>
      </c>
      <c r="D74" s="1">
        <v>1.29E-2</v>
      </c>
      <c r="E74" s="1">
        <v>8.2000000000000007E-3</v>
      </c>
      <c r="F74" s="11">
        <v>3.92</v>
      </c>
      <c r="G74" s="11">
        <v>0.97</v>
      </c>
      <c r="H74" s="5">
        <f t="shared" si="5"/>
        <v>3.9199999999999999E-2</v>
      </c>
      <c r="I74" s="5">
        <f t="shared" si="6"/>
        <v>9.7000000000000003E-3</v>
      </c>
      <c r="J74" s="5"/>
    </row>
    <row r="75" spans="1:10" x14ac:dyDescent="0.2">
      <c r="A75">
        <v>200512</v>
      </c>
      <c r="B75" s="1">
        <v>1.2800000000000001E-2</v>
      </c>
      <c r="C75" s="1">
        <v>2.3199999999999998E-2</v>
      </c>
      <c r="D75" s="1">
        <v>1.5699999999999999E-2</v>
      </c>
      <c r="E75" s="1">
        <v>1.4800000000000001E-2</v>
      </c>
      <c r="F75" s="11">
        <v>7.0000000000000007E-2</v>
      </c>
      <c r="G75" s="11">
        <v>-0.46</v>
      </c>
      <c r="H75" s="5">
        <f t="shared" ref="H75:H138" si="8">F75/100</f>
        <v>7.000000000000001E-4</v>
      </c>
      <c r="I75" s="5">
        <f t="shared" ref="I75:I138" si="9">G75/100</f>
        <v>-4.5999999999999999E-3</v>
      </c>
      <c r="J75" s="5"/>
    </row>
    <row r="76" spans="1:10" x14ac:dyDescent="0.2">
      <c r="A76">
        <v>200601</v>
      </c>
      <c r="B76" s="1">
        <v>2.4E-2</v>
      </c>
      <c r="C76" s="1">
        <v>3.95E-2</v>
      </c>
      <c r="D76" s="1">
        <v>3.32E-2</v>
      </c>
      <c r="E76" s="1">
        <v>2.1999999999999999E-2</v>
      </c>
      <c r="F76" s="11">
        <v>3.39</v>
      </c>
      <c r="G76" s="11">
        <v>5.4</v>
      </c>
      <c r="H76" s="5">
        <f t="shared" si="8"/>
        <v>3.39E-2</v>
      </c>
      <c r="I76" s="5">
        <f t="shared" si="9"/>
        <v>5.4000000000000006E-2</v>
      </c>
      <c r="J76" s="5"/>
    </row>
    <row r="77" spans="1:10" x14ac:dyDescent="0.2">
      <c r="A77">
        <v>200602</v>
      </c>
      <c r="B77" s="1">
        <v>-4.7000000000000002E-3</v>
      </c>
      <c r="C77" s="1">
        <v>2.0000000000000001E-4</v>
      </c>
      <c r="D77" s="1">
        <v>9.7000000000000003E-3</v>
      </c>
      <c r="E77" s="1">
        <v>6.1999999999999998E-3</v>
      </c>
      <c r="F77" s="11">
        <v>4.0000000000000036E-2</v>
      </c>
      <c r="G77" s="11">
        <v>-0.37</v>
      </c>
      <c r="H77" s="5">
        <f t="shared" si="8"/>
        <v>4.0000000000000034E-4</v>
      </c>
      <c r="I77" s="5">
        <f t="shared" si="9"/>
        <v>-3.7000000000000002E-3</v>
      </c>
      <c r="J77" s="5"/>
    </row>
    <row r="78" spans="1:10" x14ac:dyDescent="0.2">
      <c r="A78">
        <v>200603</v>
      </c>
      <c r="B78" s="1">
        <v>1.15E-2</v>
      </c>
      <c r="C78" s="1">
        <v>2.5499999999999998E-2</v>
      </c>
      <c r="D78" s="1">
        <v>2.4799999999999999E-2</v>
      </c>
      <c r="E78" s="1">
        <v>1.3299999999999999E-2</v>
      </c>
      <c r="F78" s="11">
        <v>1.83</v>
      </c>
      <c r="G78" s="11">
        <v>3.49</v>
      </c>
      <c r="H78" s="5">
        <f t="shared" si="8"/>
        <v>1.83E-2</v>
      </c>
      <c r="I78" s="5">
        <f t="shared" si="9"/>
        <v>3.49E-2</v>
      </c>
      <c r="J78" s="5"/>
    </row>
    <row r="79" spans="1:10" x14ac:dyDescent="0.2">
      <c r="A79">
        <v>200604</v>
      </c>
      <c r="B79" s="1">
        <v>2.76E-2</v>
      </c>
      <c r="C79" s="1">
        <v>1.7600000000000001E-2</v>
      </c>
      <c r="D79" s="1">
        <v>1.6299999999999999E-2</v>
      </c>
      <c r="E79" s="1">
        <v>1.12E-2</v>
      </c>
      <c r="F79" s="11">
        <v>1.0899999999999999</v>
      </c>
      <c r="G79" s="11">
        <v>-1.41</v>
      </c>
      <c r="H79" s="5">
        <f t="shared" si="8"/>
        <v>1.0899999999999998E-2</v>
      </c>
      <c r="I79" s="5">
        <f t="shared" si="9"/>
        <v>-1.41E-2</v>
      </c>
      <c r="J79" s="5"/>
    </row>
    <row r="80" spans="1:10" x14ac:dyDescent="0.2">
      <c r="A80">
        <v>200605</v>
      </c>
      <c r="B80" s="1">
        <v>-1.3599999999999999E-2</v>
      </c>
      <c r="C80" s="1">
        <v>-2.3199999999999998E-2</v>
      </c>
      <c r="D80" s="1">
        <v>-5.4000000000000003E-3</v>
      </c>
      <c r="E80" s="1">
        <v>2E-3</v>
      </c>
      <c r="F80" s="11">
        <v>-3.1399999999999997</v>
      </c>
      <c r="G80" s="11">
        <v>-3.09</v>
      </c>
      <c r="H80" s="5">
        <f t="shared" si="8"/>
        <v>-3.1399999999999997E-2</v>
      </c>
      <c r="I80" s="5">
        <f t="shared" si="9"/>
        <v>-3.0899999999999997E-2</v>
      </c>
      <c r="J80" s="5"/>
    </row>
    <row r="81" spans="1:10" x14ac:dyDescent="0.2">
      <c r="A81">
        <v>200606</v>
      </c>
      <c r="B81" s="1">
        <v>-4.7999999999999996E-3</v>
      </c>
      <c r="C81" s="1">
        <v>-5.4000000000000003E-3</v>
      </c>
      <c r="D81" s="1">
        <v>-1.1999999999999999E-3</v>
      </c>
      <c r="E81" s="1">
        <v>5.4999999999999997E-3</v>
      </c>
      <c r="F81" s="11">
        <v>5.0000000000000044E-2</v>
      </c>
      <c r="G81" s="11">
        <v>-0.36</v>
      </c>
      <c r="H81" s="5">
        <f t="shared" si="8"/>
        <v>5.0000000000000044E-4</v>
      </c>
      <c r="I81" s="5">
        <f t="shared" si="9"/>
        <v>-3.5999999999999999E-3</v>
      </c>
      <c r="J81" s="5"/>
    </row>
    <row r="82" spans="1:10" x14ac:dyDescent="0.2">
      <c r="A82">
        <v>200607</v>
      </c>
      <c r="B82" s="1">
        <v>-2.5999999999999999E-3</v>
      </c>
      <c r="C82" s="1">
        <v>-5.4000000000000003E-3</v>
      </c>
      <c r="D82" s="1">
        <v>-4.4000000000000003E-3</v>
      </c>
      <c r="E82" s="1">
        <v>4.1999999999999997E-3</v>
      </c>
      <c r="F82" s="11">
        <v>-0.38</v>
      </c>
      <c r="G82" s="11">
        <v>-3.99</v>
      </c>
      <c r="H82" s="5">
        <f t="shared" si="8"/>
        <v>-3.8E-3</v>
      </c>
      <c r="I82" s="5">
        <f t="shared" si="9"/>
        <v>-3.9900000000000005E-2</v>
      </c>
      <c r="J82" s="5"/>
    </row>
    <row r="83" spans="1:10" x14ac:dyDescent="0.2">
      <c r="A83">
        <v>200608</v>
      </c>
      <c r="B83" s="1">
        <v>2.3E-3</v>
      </c>
      <c r="C83" s="1">
        <v>1.03E-2</v>
      </c>
      <c r="D83" s="1">
        <v>1.06E-2</v>
      </c>
      <c r="E83" s="1">
        <v>7.1000000000000004E-3</v>
      </c>
      <c r="F83" s="11">
        <v>2.4499999999999997</v>
      </c>
      <c r="G83" s="11">
        <v>1.02</v>
      </c>
      <c r="H83" s="5">
        <f t="shared" si="8"/>
        <v>2.4499999999999997E-2</v>
      </c>
      <c r="I83" s="5">
        <f t="shared" si="9"/>
        <v>1.0200000000000001E-2</v>
      </c>
      <c r="J83" s="5"/>
    </row>
    <row r="84" spans="1:10" x14ac:dyDescent="0.2">
      <c r="A84">
        <v>200609</v>
      </c>
      <c r="B84" s="1">
        <v>-7.6E-3</v>
      </c>
      <c r="C84" s="1">
        <v>1.6000000000000001E-3</v>
      </c>
      <c r="D84" s="1">
        <v>2.3E-3</v>
      </c>
      <c r="E84" s="1">
        <v>3.7000000000000002E-3</v>
      </c>
      <c r="F84" s="11">
        <v>2.25</v>
      </c>
      <c r="G84" s="11">
        <v>-1.29</v>
      </c>
      <c r="H84" s="5">
        <f t="shared" si="8"/>
        <v>2.2499999999999999E-2</v>
      </c>
      <c r="I84" s="5">
        <f t="shared" si="9"/>
        <v>-1.29E-2</v>
      </c>
      <c r="J84" s="5"/>
    </row>
    <row r="85" spans="1:10" x14ac:dyDescent="0.2">
      <c r="A85">
        <v>200610</v>
      </c>
      <c r="B85" s="1">
        <v>1.14E-2</v>
      </c>
      <c r="C85" s="1">
        <v>1.8599999999999998E-2</v>
      </c>
      <c r="D85" s="1">
        <v>2.3300000000000001E-2</v>
      </c>
      <c r="E85" s="1">
        <v>1.23E-2</v>
      </c>
      <c r="F85" s="11">
        <v>3.64</v>
      </c>
      <c r="G85" s="11">
        <v>1.72</v>
      </c>
      <c r="H85" s="5">
        <f t="shared" si="8"/>
        <v>3.6400000000000002E-2</v>
      </c>
      <c r="I85" s="5">
        <f t="shared" si="9"/>
        <v>1.72E-2</v>
      </c>
      <c r="J85" s="5"/>
    </row>
    <row r="86" spans="1:10" x14ac:dyDescent="0.2">
      <c r="A86">
        <v>200611</v>
      </c>
      <c r="B86" s="1">
        <v>2.3599999999999999E-2</v>
      </c>
      <c r="C86" s="1">
        <v>0.02</v>
      </c>
      <c r="D86" s="1">
        <v>1.8700000000000001E-2</v>
      </c>
      <c r="E86" s="1">
        <v>1.37E-2</v>
      </c>
      <c r="F86" s="11">
        <v>2.13</v>
      </c>
      <c r="G86" s="11">
        <v>0.78</v>
      </c>
      <c r="H86" s="5">
        <f t="shared" si="8"/>
        <v>2.1299999999999999E-2</v>
      </c>
      <c r="I86" s="5">
        <f t="shared" si="9"/>
        <v>7.8000000000000005E-3</v>
      </c>
      <c r="J86" s="5"/>
    </row>
    <row r="87" spans="1:10" x14ac:dyDescent="0.2">
      <c r="A87">
        <v>200612</v>
      </c>
      <c r="B87" s="1">
        <v>1.2699999999999999E-2</v>
      </c>
      <c r="C87" s="1">
        <v>1.35E-2</v>
      </c>
      <c r="D87" s="1">
        <v>1.6500000000000001E-2</v>
      </c>
      <c r="E87" s="1">
        <v>1.61E-2</v>
      </c>
      <c r="F87" s="11">
        <v>1.27</v>
      </c>
      <c r="G87" s="11">
        <v>-1.1399999999999999</v>
      </c>
      <c r="H87" s="5">
        <f t="shared" si="8"/>
        <v>1.2699999999999999E-2</v>
      </c>
      <c r="I87" s="5">
        <f t="shared" si="9"/>
        <v>-1.1399999999999999E-2</v>
      </c>
      <c r="J87" s="5"/>
    </row>
    <row r="88" spans="1:10" x14ac:dyDescent="0.2">
      <c r="A88">
        <v>200701</v>
      </c>
      <c r="B88" s="1">
        <v>3.7000000000000002E-3</v>
      </c>
      <c r="C88" s="1">
        <v>1.1599999999999999E-2</v>
      </c>
      <c r="D88" s="1">
        <v>1.5699999999999999E-2</v>
      </c>
      <c r="E88" s="1">
        <v>1.37E-2</v>
      </c>
      <c r="F88" s="11">
        <v>1.8399999999999999</v>
      </c>
      <c r="G88" s="11">
        <v>0.16</v>
      </c>
      <c r="H88" s="5">
        <f t="shared" si="8"/>
        <v>1.84E-2</v>
      </c>
      <c r="I88" s="5">
        <f t="shared" si="9"/>
        <v>1.6000000000000001E-3</v>
      </c>
      <c r="J88" s="5"/>
    </row>
    <row r="89" spans="1:10" x14ac:dyDescent="0.2">
      <c r="A89">
        <v>200702</v>
      </c>
      <c r="B89" s="1">
        <v>2.2000000000000001E-3</v>
      </c>
      <c r="C89" s="1">
        <v>6.3E-3</v>
      </c>
      <c r="D89" s="1">
        <v>1.0200000000000001E-2</v>
      </c>
      <c r="E89" s="1">
        <v>7.6E-3</v>
      </c>
      <c r="F89" s="11">
        <v>-1.58</v>
      </c>
      <c r="G89" s="11">
        <v>1.29</v>
      </c>
      <c r="H89" s="5">
        <f t="shared" si="8"/>
        <v>-1.5800000000000002E-2</v>
      </c>
      <c r="I89" s="5">
        <f t="shared" si="9"/>
        <v>1.29E-2</v>
      </c>
      <c r="J89" s="5"/>
    </row>
    <row r="90" spans="1:10" x14ac:dyDescent="0.2">
      <c r="A90">
        <v>200703</v>
      </c>
      <c r="B90" s="1">
        <v>-8.9999999999999998E-4</v>
      </c>
      <c r="C90" s="1">
        <v>1.01E-2</v>
      </c>
      <c r="D90" s="1">
        <v>1.3599999999999999E-2</v>
      </c>
      <c r="E90" s="1">
        <v>7.4999999999999997E-3</v>
      </c>
      <c r="F90" s="11">
        <v>1.1100000000000001</v>
      </c>
      <c r="G90" s="11">
        <v>0.08</v>
      </c>
      <c r="H90" s="5">
        <f t="shared" si="8"/>
        <v>1.11E-2</v>
      </c>
      <c r="I90" s="5">
        <f t="shared" si="9"/>
        <v>8.0000000000000004E-4</v>
      </c>
      <c r="J90" s="5"/>
    </row>
    <row r="91" spans="1:10" x14ac:dyDescent="0.2">
      <c r="A91">
        <v>200704</v>
      </c>
      <c r="B91" s="1">
        <v>1.6299999999999999E-2</v>
      </c>
      <c r="C91" s="1">
        <v>1.8599999999999998E-2</v>
      </c>
      <c r="D91" s="1">
        <v>1.9900000000000001E-2</v>
      </c>
      <c r="E91" s="1">
        <v>1.4200000000000001E-2</v>
      </c>
      <c r="F91" s="11">
        <v>3.93</v>
      </c>
      <c r="G91" s="11">
        <v>-2.1800000000000002</v>
      </c>
      <c r="H91" s="5">
        <f t="shared" si="8"/>
        <v>3.9300000000000002E-2</v>
      </c>
      <c r="I91" s="5">
        <f t="shared" si="9"/>
        <v>-2.18E-2</v>
      </c>
      <c r="J91" s="5"/>
    </row>
    <row r="92" spans="1:10" x14ac:dyDescent="0.2">
      <c r="A92">
        <v>200705</v>
      </c>
      <c r="B92" s="1">
        <v>1.8100000000000002E-2</v>
      </c>
      <c r="C92" s="1">
        <v>2.24E-2</v>
      </c>
      <c r="D92" s="1">
        <v>2.1700000000000001E-2</v>
      </c>
      <c r="E92" s="1">
        <v>1.49E-2</v>
      </c>
      <c r="F92" s="11">
        <v>3.6500000000000004</v>
      </c>
      <c r="G92" s="11">
        <v>0.27</v>
      </c>
      <c r="H92" s="5">
        <f t="shared" si="8"/>
        <v>3.6500000000000005E-2</v>
      </c>
      <c r="I92" s="5">
        <f t="shared" si="9"/>
        <v>2.7000000000000001E-3</v>
      </c>
      <c r="J92" s="5"/>
    </row>
    <row r="93" spans="1:10" x14ac:dyDescent="0.2">
      <c r="A93">
        <v>200706</v>
      </c>
      <c r="B93" s="1">
        <v>1.5100000000000001E-2</v>
      </c>
      <c r="C93" s="1">
        <v>8.8999999999999999E-3</v>
      </c>
      <c r="D93" s="1">
        <v>0</v>
      </c>
      <c r="E93" s="1">
        <v>5.5999999999999999E-3</v>
      </c>
      <c r="F93" s="11">
        <v>-1.56</v>
      </c>
      <c r="G93" s="11">
        <v>0.78</v>
      </c>
      <c r="H93" s="5">
        <f t="shared" si="8"/>
        <v>-1.5600000000000001E-2</v>
      </c>
      <c r="I93" s="5">
        <f t="shared" si="9"/>
        <v>7.8000000000000005E-3</v>
      </c>
      <c r="J93" s="5"/>
    </row>
    <row r="94" spans="1:10" x14ac:dyDescent="0.2">
      <c r="A94">
        <v>200707</v>
      </c>
      <c r="B94" s="1">
        <v>7.9000000000000008E-3</v>
      </c>
      <c r="C94" s="1">
        <v>1.6999999999999999E-3</v>
      </c>
      <c r="D94" s="1">
        <v>-8.8000000000000005E-3</v>
      </c>
      <c r="E94" s="1">
        <v>-5.7999999999999996E-3</v>
      </c>
      <c r="F94" s="11">
        <v>-3.33</v>
      </c>
      <c r="G94" s="11">
        <v>-2.4500000000000002</v>
      </c>
      <c r="H94" s="5">
        <f t="shared" si="8"/>
        <v>-3.3300000000000003E-2</v>
      </c>
      <c r="I94" s="5">
        <f t="shared" si="9"/>
        <v>-2.4500000000000001E-2</v>
      </c>
      <c r="J94" s="5"/>
    </row>
    <row r="95" spans="1:10" x14ac:dyDescent="0.2">
      <c r="A95">
        <v>200708</v>
      </c>
      <c r="B95" s="1">
        <v>-2.1100000000000001E-2</v>
      </c>
      <c r="C95" s="1">
        <v>-1.67E-2</v>
      </c>
      <c r="D95" s="1">
        <v>-1.7000000000000001E-2</v>
      </c>
      <c r="E95" s="1">
        <v>-6.8999999999999999E-3</v>
      </c>
      <c r="F95" s="11">
        <v>1.34</v>
      </c>
      <c r="G95" s="11">
        <v>-0.17</v>
      </c>
      <c r="H95" s="5">
        <f t="shared" si="8"/>
        <v>1.34E-2</v>
      </c>
      <c r="I95" s="5">
        <f t="shared" si="9"/>
        <v>-1.7000000000000001E-3</v>
      </c>
      <c r="J95" s="5"/>
    </row>
    <row r="96" spans="1:10" x14ac:dyDescent="0.2">
      <c r="A96">
        <v>200709</v>
      </c>
      <c r="B96" s="1">
        <v>3.2300000000000002E-2</v>
      </c>
      <c r="C96" s="1">
        <v>3.1800000000000002E-2</v>
      </c>
      <c r="D96" s="1">
        <v>1.55E-2</v>
      </c>
      <c r="E96" s="1">
        <v>1.35E-2</v>
      </c>
      <c r="F96" s="11">
        <v>3.54</v>
      </c>
      <c r="G96" s="11">
        <v>-2.2200000000000002</v>
      </c>
      <c r="H96" s="5">
        <f t="shared" si="8"/>
        <v>3.5400000000000001E-2</v>
      </c>
      <c r="I96" s="5">
        <f t="shared" si="9"/>
        <v>-2.2200000000000001E-2</v>
      </c>
      <c r="J96" s="5"/>
    </row>
    <row r="97" spans="1:10" x14ac:dyDescent="0.2">
      <c r="A97">
        <v>200710</v>
      </c>
      <c r="B97" s="1">
        <v>3.2599999999999997E-2</v>
      </c>
      <c r="C97" s="1">
        <v>3.09E-2</v>
      </c>
      <c r="D97" s="1">
        <v>2.2599999999999999E-2</v>
      </c>
      <c r="E97" s="1">
        <v>2.1000000000000001E-2</v>
      </c>
      <c r="F97" s="11">
        <v>2.12</v>
      </c>
      <c r="G97" s="11">
        <v>0.25</v>
      </c>
      <c r="H97" s="5">
        <f t="shared" si="8"/>
        <v>2.12E-2</v>
      </c>
      <c r="I97" s="5">
        <f t="shared" si="9"/>
        <v>2.5000000000000001E-3</v>
      </c>
      <c r="J97" s="5"/>
    </row>
    <row r="98" spans="1:10" x14ac:dyDescent="0.2">
      <c r="A98">
        <v>200711</v>
      </c>
      <c r="B98" s="1">
        <v>-8.8999999999999999E-3</v>
      </c>
      <c r="C98" s="1">
        <v>-2.8899999999999999E-2</v>
      </c>
      <c r="D98" s="1">
        <v>-2.52E-2</v>
      </c>
      <c r="E98" s="1">
        <v>-5.3E-3</v>
      </c>
      <c r="F98" s="11">
        <v>-4.49</v>
      </c>
      <c r="G98" s="11">
        <v>-2.8</v>
      </c>
      <c r="H98" s="5">
        <f t="shared" si="8"/>
        <v>-4.4900000000000002E-2</v>
      </c>
      <c r="I98" s="5">
        <f t="shared" si="9"/>
        <v>-2.7999999999999997E-2</v>
      </c>
      <c r="J98" s="5"/>
    </row>
    <row r="99" spans="1:10" x14ac:dyDescent="0.2">
      <c r="A99">
        <v>200712</v>
      </c>
      <c r="B99" s="1">
        <v>9.7999999999999997E-3</v>
      </c>
      <c r="C99" s="1">
        <v>5.3E-3</v>
      </c>
      <c r="D99" s="1">
        <v>-2.7000000000000001E-3</v>
      </c>
      <c r="E99" s="1">
        <v>6.4000000000000003E-3</v>
      </c>
      <c r="F99" s="11">
        <v>-0.6</v>
      </c>
      <c r="G99" s="11">
        <v>0.14000000000000001</v>
      </c>
      <c r="H99" s="5">
        <f t="shared" si="8"/>
        <v>-6.0000000000000001E-3</v>
      </c>
      <c r="I99" s="5">
        <f t="shared" si="9"/>
        <v>1.4000000000000002E-3</v>
      </c>
      <c r="J99" s="5"/>
    </row>
    <row r="100" spans="1:10" x14ac:dyDescent="0.2">
      <c r="A100">
        <v>200801</v>
      </c>
      <c r="B100" s="1">
        <v>1.0800000000000001E-2</v>
      </c>
      <c r="C100" s="1">
        <v>-4.4699999999999997E-2</v>
      </c>
      <c r="D100" s="1">
        <v>-2.53E-2</v>
      </c>
      <c r="E100" s="1">
        <v>-1.29E-2</v>
      </c>
      <c r="F100" s="11">
        <v>-6.15</v>
      </c>
      <c r="G100" s="11">
        <v>-0.89</v>
      </c>
      <c r="H100" s="5">
        <f t="shared" si="8"/>
        <v>-6.1500000000000006E-2</v>
      </c>
      <c r="I100" s="5">
        <f t="shared" si="9"/>
        <v>-8.8999999999999999E-3</v>
      </c>
      <c r="J100" s="5"/>
    </row>
    <row r="101" spans="1:10" x14ac:dyDescent="0.2">
      <c r="A101">
        <v>200802</v>
      </c>
      <c r="B101" s="1">
        <v>4.2200000000000001E-2</v>
      </c>
      <c r="C101" s="1">
        <v>1.3100000000000001E-2</v>
      </c>
      <c r="D101" s="1">
        <v>4.1000000000000003E-3</v>
      </c>
      <c r="E101" s="1">
        <v>-8.9999999999999998E-4</v>
      </c>
      <c r="F101" s="11">
        <v>-2.96</v>
      </c>
      <c r="G101" s="11">
        <v>-0.27</v>
      </c>
      <c r="H101" s="5">
        <f t="shared" si="8"/>
        <v>-2.9600000000000001E-2</v>
      </c>
      <c r="I101" s="5">
        <f t="shared" si="9"/>
        <v>-2.7000000000000001E-3</v>
      </c>
      <c r="J101" s="5"/>
    </row>
    <row r="102" spans="1:10" x14ac:dyDescent="0.2">
      <c r="A102">
        <v>200803</v>
      </c>
      <c r="B102" s="1">
        <v>-1.2200000000000001E-2</v>
      </c>
      <c r="C102" s="1">
        <v>-2.8400000000000002E-2</v>
      </c>
      <c r="D102" s="1">
        <v>-1.41E-2</v>
      </c>
      <c r="E102" s="1">
        <v>-1.9900000000000001E-2</v>
      </c>
      <c r="F102" s="11">
        <v>-0.76</v>
      </c>
      <c r="G102" s="11">
        <v>0.79</v>
      </c>
      <c r="H102" s="5">
        <f t="shared" si="8"/>
        <v>-7.6E-3</v>
      </c>
      <c r="I102" s="5">
        <f t="shared" si="9"/>
        <v>7.9000000000000008E-3</v>
      </c>
      <c r="J102" s="5"/>
    </row>
    <row r="103" spans="1:10" x14ac:dyDescent="0.2">
      <c r="A103">
        <v>200804</v>
      </c>
      <c r="B103" s="1">
        <v>-2.9999999999999997E-4</v>
      </c>
      <c r="C103" s="1">
        <v>2.4500000000000001E-2</v>
      </c>
      <c r="D103" s="1">
        <v>0.01</v>
      </c>
      <c r="E103" s="1">
        <v>1.3899999999999999E-2</v>
      </c>
      <c r="F103" s="11">
        <v>4.7799999999999994</v>
      </c>
      <c r="G103" s="11">
        <v>-1.59</v>
      </c>
      <c r="H103" s="5">
        <f t="shared" si="8"/>
        <v>4.7799999999999995E-2</v>
      </c>
      <c r="I103" s="5">
        <f t="shared" si="9"/>
        <v>-1.5900000000000001E-2</v>
      </c>
      <c r="J103" s="5"/>
    </row>
    <row r="104" spans="1:10" x14ac:dyDescent="0.2">
      <c r="A104">
        <v>200805</v>
      </c>
      <c r="B104" s="1">
        <v>1.2E-2</v>
      </c>
      <c r="C104" s="1">
        <v>2.3800000000000002E-2</v>
      </c>
      <c r="D104" s="1">
        <v>1.52E-2</v>
      </c>
      <c r="E104" s="1">
        <v>1.2699999999999999E-2</v>
      </c>
      <c r="F104" s="11">
        <v>2.04</v>
      </c>
      <c r="G104" s="11">
        <v>3.05</v>
      </c>
      <c r="H104" s="5">
        <f t="shared" si="8"/>
        <v>2.0400000000000001E-2</v>
      </c>
      <c r="I104" s="5">
        <f t="shared" si="9"/>
        <v>3.0499999999999999E-2</v>
      </c>
      <c r="J104" s="5"/>
    </row>
    <row r="105" spans="1:10" x14ac:dyDescent="0.2">
      <c r="A105">
        <v>200806</v>
      </c>
      <c r="B105" s="1">
        <v>1.1900000000000001E-2</v>
      </c>
      <c r="C105" s="1">
        <v>-2.4400000000000002E-2</v>
      </c>
      <c r="D105" s="1">
        <v>-1.6E-2</v>
      </c>
      <c r="E105" s="1">
        <v>-6.3E-3</v>
      </c>
      <c r="F105" s="11">
        <v>-8.27</v>
      </c>
      <c r="G105" s="11">
        <v>1.22</v>
      </c>
      <c r="H105" s="5">
        <f t="shared" si="8"/>
        <v>-8.2699999999999996E-2</v>
      </c>
      <c r="I105" s="5">
        <f t="shared" si="9"/>
        <v>1.2199999999999999E-2</v>
      </c>
      <c r="J105" s="5"/>
    </row>
    <row r="106" spans="1:10" x14ac:dyDescent="0.2">
      <c r="A106">
        <v>200807</v>
      </c>
      <c r="B106" s="1">
        <v>-2.6200000000000001E-2</v>
      </c>
      <c r="C106" s="1">
        <v>-2.8400000000000002E-2</v>
      </c>
      <c r="D106" s="1">
        <v>-1.43E-2</v>
      </c>
      <c r="E106" s="1">
        <v>-8.2000000000000007E-3</v>
      </c>
      <c r="F106" s="11">
        <v>-0.62</v>
      </c>
      <c r="G106" s="11">
        <v>2.4700000000000002</v>
      </c>
      <c r="H106" s="5">
        <f t="shared" si="8"/>
        <v>-6.1999999999999998E-3</v>
      </c>
      <c r="I106" s="5">
        <f t="shared" si="9"/>
        <v>2.4700000000000003E-2</v>
      </c>
      <c r="J106" s="5"/>
    </row>
    <row r="107" spans="1:10" x14ac:dyDescent="0.2">
      <c r="A107">
        <v>200808</v>
      </c>
      <c r="B107" s="1">
        <v>-1.18E-2</v>
      </c>
      <c r="C107" s="1">
        <v>-2.1700000000000001E-2</v>
      </c>
      <c r="D107" s="1">
        <v>-5.0000000000000001E-3</v>
      </c>
      <c r="E107" s="1">
        <v>-1.4E-3</v>
      </c>
      <c r="F107" s="11">
        <v>1.6600000000000001</v>
      </c>
      <c r="G107" s="11">
        <v>3.54</v>
      </c>
      <c r="H107" s="5">
        <f t="shared" si="8"/>
        <v>1.66E-2</v>
      </c>
      <c r="I107" s="5">
        <f t="shared" si="9"/>
        <v>3.5400000000000001E-2</v>
      </c>
      <c r="J107" s="5"/>
    </row>
    <row r="108" spans="1:10" x14ac:dyDescent="0.2">
      <c r="A108">
        <v>200809</v>
      </c>
      <c r="B108" s="1">
        <v>-1.21E-2</v>
      </c>
      <c r="C108" s="1">
        <v>-8.14E-2</v>
      </c>
      <c r="D108" s="1">
        <v>-6.0100000000000001E-2</v>
      </c>
      <c r="E108" s="1">
        <v>-5.8999999999999997E-2</v>
      </c>
      <c r="F108" s="11">
        <v>-9.09</v>
      </c>
      <c r="G108" s="11">
        <v>-1.18</v>
      </c>
      <c r="H108" s="5">
        <f t="shared" si="8"/>
        <v>-9.0899999999999995E-2</v>
      </c>
      <c r="I108" s="5">
        <f t="shared" si="9"/>
        <v>-1.18E-2</v>
      </c>
      <c r="J108" s="5"/>
    </row>
    <row r="109" spans="1:10" x14ac:dyDescent="0.2">
      <c r="A109">
        <v>200810</v>
      </c>
      <c r="B109" s="1">
        <v>1.6299999999999999E-2</v>
      </c>
      <c r="C109" s="1">
        <v>-9.4600000000000004E-2</v>
      </c>
      <c r="D109" s="1">
        <v>-8.1900000000000001E-2</v>
      </c>
      <c r="E109" s="1">
        <v>-8.0299999999999996E-2</v>
      </c>
      <c r="F109" s="11">
        <v>-17.150000000000002</v>
      </c>
      <c r="G109" s="11">
        <v>-2.52</v>
      </c>
      <c r="H109" s="5">
        <f t="shared" si="8"/>
        <v>-0.17150000000000001</v>
      </c>
      <c r="I109" s="5">
        <f t="shared" si="9"/>
        <v>-2.52E-2</v>
      </c>
      <c r="J109" s="5"/>
    </row>
    <row r="110" spans="1:10" x14ac:dyDescent="0.2">
      <c r="A110">
        <v>200811</v>
      </c>
      <c r="B110" s="1">
        <v>7.3000000000000001E-3</v>
      </c>
      <c r="C110" s="1">
        <v>-3.7699999999999997E-2</v>
      </c>
      <c r="D110" s="1">
        <v>-3.6600000000000001E-2</v>
      </c>
      <c r="E110" s="1">
        <v>-2.8000000000000001E-2</v>
      </c>
      <c r="F110" s="11">
        <v>-7.83</v>
      </c>
      <c r="G110" s="11">
        <v>-2.82</v>
      </c>
      <c r="H110" s="5">
        <f t="shared" si="8"/>
        <v>-7.8299999999999995E-2</v>
      </c>
      <c r="I110" s="5">
        <f t="shared" si="9"/>
        <v>-2.8199999999999999E-2</v>
      </c>
      <c r="J110" s="5"/>
    </row>
    <row r="111" spans="1:10" x14ac:dyDescent="0.2">
      <c r="A111">
        <v>200812</v>
      </c>
      <c r="B111" s="1">
        <v>1.11E-2</v>
      </c>
      <c r="C111" s="1">
        <v>2.2000000000000001E-3</v>
      </c>
      <c r="D111" s="1">
        <v>-1.4999999999999999E-2</v>
      </c>
      <c r="E111" s="1">
        <v>-2.3999999999999998E-3</v>
      </c>
      <c r="F111" s="11">
        <v>1.74</v>
      </c>
      <c r="G111" s="11">
        <v>3.51</v>
      </c>
      <c r="H111" s="5">
        <f t="shared" si="8"/>
        <v>1.7399999999999999E-2</v>
      </c>
      <c r="I111" s="5">
        <f t="shared" si="9"/>
        <v>3.5099999999999999E-2</v>
      </c>
      <c r="J111" s="5"/>
    </row>
    <row r="112" spans="1:10" x14ac:dyDescent="0.2">
      <c r="A112">
        <v>200901</v>
      </c>
      <c r="B112" s="1">
        <v>-1E-3</v>
      </c>
      <c r="C112" s="1">
        <v>-8.8000000000000005E-3</v>
      </c>
      <c r="D112" s="1">
        <v>3.7000000000000002E-3</v>
      </c>
      <c r="E112" s="1">
        <v>2.0500000000000001E-2</v>
      </c>
      <c r="F112" s="11">
        <v>-8.1199999999999992</v>
      </c>
      <c r="G112" s="11">
        <v>0.33</v>
      </c>
      <c r="H112" s="5">
        <f t="shared" si="8"/>
        <v>-8.1199999999999994E-2</v>
      </c>
      <c r="I112" s="5">
        <f t="shared" si="9"/>
        <v>3.3E-3</v>
      </c>
      <c r="J112" s="5"/>
    </row>
    <row r="113" spans="1:10" x14ac:dyDescent="0.2">
      <c r="A113">
        <v>200902</v>
      </c>
      <c r="B113" s="1">
        <v>-1.1999999999999999E-3</v>
      </c>
      <c r="C113" s="1">
        <v>-2.1999999999999999E-2</v>
      </c>
      <c r="D113" s="1">
        <v>-1.41E-2</v>
      </c>
      <c r="E113" s="1">
        <v>5.1999999999999998E-3</v>
      </c>
      <c r="F113" s="11">
        <v>-10.09</v>
      </c>
      <c r="G113" s="11">
        <v>0.23</v>
      </c>
      <c r="H113" s="5">
        <f t="shared" si="8"/>
        <v>-0.1009</v>
      </c>
      <c r="I113" s="5">
        <f t="shared" si="9"/>
        <v>2.3E-3</v>
      </c>
      <c r="J113" s="5"/>
    </row>
    <row r="114" spans="1:10" x14ac:dyDescent="0.2">
      <c r="A114">
        <v>200903</v>
      </c>
      <c r="B114" s="1">
        <v>-6.1000000000000004E-3</v>
      </c>
      <c r="C114" s="1">
        <v>2.9000000000000001E-2</v>
      </c>
      <c r="D114" s="1">
        <v>1.2800000000000001E-2</v>
      </c>
      <c r="E114" s="1">
        <v>0.01</v>
      </c>
      <c r="F114" s="11">
        <v>8.9699999999999989</v>
      </c>
      <c r="G114" s="11">
        <v>0</v>
      </c>
      <c r="H114" s="5">
        <f t="shared" si="8"/>
        <v>8.9699999999999988E-2</v>
      </c>
      <c r="I114" s="5">
        <f t="shared" si="9"/>
        <v>0</v>
      </c>
      <c r="J114" s="5"/>
    </row>
    <row r="115" spans="1:10" x14ac:dyDescent="0.2">
      <c r="A115">
        <v>200904</v>
      </c>
      <c r="B115" s="1">
        <v>-8.9999999999999998E-4</v>
      </c>
      <c r="C115" s="1">
        <v>5.4399999999999997E-2</v>
      </c>
      <c r="D115" s="1">
        <v>3.1899999999999998E-2</v>
      </c>
      <c r="E115" s="1">
        <v>3.1E-2</v>
      </c>
      <c r="F115" s="11">
        <v>10.19</v>
      </c>
      <c r="G115" s="11">
        <v>5.14</v>
      </c>
      <c r="H115" s="5">
        <f t="shared" si="8"/>
        <v>0.10189999999999999</v>
      </c>
      <c r="I115" s="5">
        <f t="shared" si="9"/>
        <v>5.1399999999999994E-2</v>
      </c>
      <c r="J115" s="5"/>
    </row>
    <row r="116" spans="1:10" x14ac:dyDescent="0.2">
      <c r="A116">
        <v>200905</v>
      </c>
      <c r="B116" s="1">
        <v>3.5400000000000001E-2</v>
      </c>
      <c r="C116" s="1">
        <v>6.3700000000000007E-2</v>
      </c>
      <c r="D116" s="1">
        <v>4.7399999999999998E-2</v>
      </c>
      <c r="E116" s="1">
        <v>3.9300000000000002E-2</v>
      </c>
      <c r="F116" s="11">
        <v>5.21</v>
      </c>
      <c r="G116" s="11">
        <v>-2.63</v>
      </c>
      <c r="H116" s="5">
        <f t="shared" si="8"/>
        <v>5.21E-2</v>
      </c>
      <c r="I116" s="5">
        <f t="shared" si="9"/>
        <v>-2.63E-2</v>
      </c>
      <c r="J116" s="5"/>
    </row>
    <row r="117" spans="1:10" x14ac:dyDescent="0.2">
      <c r="A117">
        <v>200906</v>
      </c>
      <c r="B117" s="1">
        <v>-1.17E-2</v>
      </c>
      <c r="C117" s="1">
        <v>1.8E-3</v>
      </c>
      <c r="D117" s="1">
        <v>1.5299999999999999E-2</v>
      </c>
      <c r="E117" s="1">
        <v>1.55E-2</v>
      </c>
      <c r="F117" s="11">
        <v>0.44</v>
      </c>
      <c r="G117" s="11">
        <v>2.63</v>
      </c>
      <c r="H117" s="5">
        <f t="shared" si="8"/>
        <v>4.4000000000000003E-3</v>
      </c>
      <c r="I117" s="5">
        <f t="shared" si="9"/>
        <v>2.63E-2</v>
      </c>
      <c r="J117" s="5"/>
    </row>
    <row r="118" spans="1:10" x14ac:dyDescent="0.2">
      <c r="A118">
        <v>200907</v>
      </c>
      <c r="B118" s="1">
        <v>4.8999999999999998E-3</v>
      </c>
      <c r="C118" s="1">
        <v>3.2000000000000001E-2</v>
      </c>
      <c r="D118" s="1">
        <v>2.8000000000000001E-2</v>
      </c>
      <c r="E118" s="1">
        <v>2.9700000000000001E-2</v>
      </c>
      <c r="F118" s="11">
        <v>7.7299999999999995</v>
      </c>
      <c r="G118" s="11">
        <v>1.9</v>
      </c>
      <c r="H118" s="5">
        <f t="shared" si="8"/>
        <v>7.7299999999999994E-2</v>
      </c>
      <c r="I118" s="5">
        <f t="shared" si="9"/>
        <v>1.9E-2</v>
      </c>
      <c r="J118" s="5"/>
    </row>
    <row r="119" spans="1:10" x14ac:dyDescent="0.2">
      <c r="A119">
        <v>200908</v>
      </c>
      <c r="B119" s="1">
        <v>3.7000000000000002E-3</v>
      </c>
      <c r="C119" s="1">
        <v>1.37E-2</v>
      </c>
      <c r="D119" s="1">
        <v>2.3E-2</v>
      </c>
      <c r="E119" s="1">
        <v>1.7500000000000002E-2</v>
      </c>
      <c r="F119" s="11">
        <v>3.34</v>
      </c>
      <c r="G119" s="11">
        <v>-1.1000000000000001</v>
      </c>
      <c r="H119" s="5">
        <f t="shared" si="8"/>
        <v>3.3399999999999999E-2</v>
      </c>
      <c r="I119" s="5">
        <f t="shared" si="9"/>
        <v>-1.1000000000000001E-2</v>
      </c>
      <c r="J119" s="5"/>
    </row>
    <row r="120" spans="1:10" x14ac:dyDescent="0.2">
      <c r="A120">
        <v>200909</v>
      </c>
      <c r="B120" s="1">
        <v>1.7100000000000001E-2</v>
      </c>
      <c r="C120" s="1">
        <v>3.2199999999999999E-2</v>
      </c>
      <c r="D120" s="1">
        <v>3.7600000000000001E-2</v>
      </c>
      <c r="E120" s="1">
        <v>2.4500000000000001E-2</v>
      </c>
      <c r="F120" s="11">
        <v>4.09</v>
      </c>
      <c r="G120" s="11">
        <v>2.41</v>
      </c>
      <c r="H120" s="5">
        <f t="shared" si="8"/>
        <v>4.0899999999999999E-2</v>
      </c>
      <c r="I120" s="5">
        <f t="shared" si="9"/>
        <v>2.41E-2</v>
      </c>
      <c r="J120" s="5"/>
    </row>
    <row r="121" spans="1:10" x14ac:dyDescent="0.2">
      <c r="A121">
        <v>200910</v>
      </c>
      <c r="B121" s="1">
        <v>-5.1999999999999998E-3</v>
      </c>
      <c r="C121" s="1">
        <v>-7.1999999999999998E-3</v>
      </c>
      <c r="D121" s="1">
        <v>5.4000000000000003E-3</v>
      </c>
      <c r="E121" s="1">
        <v>1.26E-2</v>
      </c>
      <c r="F121" s="11">
        <v>-2.59</v>
      </c>
      <c r="G121" s="11">
        <v>-4.18</v>
      </c>
      <c r="H121" s="5">
        <f t="shared" si="8"/>
        <v>-2.5899999999999999E-2</v>
      </c>
      <c r="I121" s="5">
        <f t="shared" si="9"/>
        <v>-4.1799999999999997E-2</v>
      </c>
      <c r="J121" s="5"/>
    </row>
    <row r="122" spans="1:10" x14ac:dyDescent="0.2">
      <c r="A122">
        <v>200911</v>
      </c>
      <c r="B122" s="1">
        <v>2.1700000000000001E-2</v>
      </c>
      <c r="C122" s="1">
        <v>1.5699999999999999E-2</v>
      </c>
      <c r="D122" s="1">
        <v>1.26E-2</v>
      </c>
      <c r="E122" s="1">
        <v>6.1000000000000004E-3</v>
      </c>
      <c r="F122" s="11">
        <v>5.56</v>
      </c>
      <c r="G122" s="11">
        <v>-2.48</v>
      </c>
      <c r="H122" s="5">
        <f t="shared" si="8"/>
        <v>5.5599999999999997E-2</v>
      </c>
      <c r="I122" s="5">
        <f t="shared" si="9"/>
        <v>-2.4799999999999999E-2</v>
      </c>
      <c r="J122" s="5"/>
    </row>
    <row r="123" spans="1:10" x14ac:dyDescent="0.2">
      <c r="A123">
        <v>200912</v>
      </c>
      <c r="B123" s="1">
        <v>-1.2999999999999999E-2</v>
      </c>
      <c r="C123" s="1">
        <v>2.07E-2</v>
      </c>
      <c r="D123" s="1">
        <v>2.3599999999999999E-2</v>
      </c>
      <c r="E123" s="1">
        <v>2.0500000000000001E-2</v>
      </c>
      <c r="F123" s="11">
        <v>2.76</v>
      </c>
      <c r="G123" s="11">
        <v>6.13</v>
      </c>
      <c r="H123" s="5">
        <f t="shared" si="8"/>
        <v>2.76E-2</v>
      </c>
      <c r="I123" s="5">
        <f t="shared" si="9"/>
        <v>6.13E-2</v>
      </c>
      <c r="J123" s="5"/>
    </row>
    <row r="124" spans="1:10" x14ac:dyDescent="0.2">
      <c r="A124">
        <v>201001</v>
      </c>
      <c r="B124" s="1">
        <v>-1.95E-2</v>
      </c>
      <c r="C124" s="1">
        <v>-1.2699999999999999E-2</v>
      </c>
      <c r="D124" s="1">
        <v>6.8999999999999999E-3</v>
      </c>
      <c r="E124" s="1">
        <v>1.5299999999999999E-2</v>
      </c>
      <c r="F124" s="11">
        <v>-3.36</v>
      </c>
      <c r="G124" s="11">
        <v>0.37</v>
      </c>
      <c r="H124" s="5">
        <f t="shared" si="8"/>
        <v>-3.3599999999999998E-2</v>
      </c>
      <c r="I124" s="5">
        <f t="shared" si="9"/>
        <v>3.7000000000000002E-3</v>
      </c>
      <c r="J124" s="5"/>
    </row>
    <row r="125" spans="1:10" x14ac:dyDescent="0.2">
      <c r="A125">
        <v>201002</v>
      </c>
      <c r="B125" s="1">
        <v>1.6000000000000001E-3</v>
      </c>
      <c r="C125" s="1">
        <v>9.1999999999999998E-3</v>
      </c>
      <c r="D125" s="1">
        <v>8.0999999999999996E-3</v>
      </c>
      <c r="E125" s="1">
        <v>5.5999999999999999E-3</v>
      </c>
      <c r="F125" s="11">
        <v>3.4</v>
      </c>
      <c r="G125" s="11">
        <v>1.19</v>
      </c>
      <c r="H125" s="5">
        <f t="shared" si="8"/>
        <v>3.4000000000000002E-2</v>
      </c>
      <c r="I125" s="5">
        <f t="shared" si="9"/>
        <v>1.1899999999999999E-2</v>
      </c>
      <c r="J125" s="5"/>
    </row>
    <row r="126" spans="1:10" x14ac:dyDescent="0.2">
      <c r="A126">
        <v>201003</v>
      </c>
      <c r="B126" s="1">
        <v>1.5900000000000001E-2</v>
      </c>
      <c r="C126" s="1">
        <v>3.15E-2</v>
      </c>
      <c r="D126" s="1">
        <v>3.04E-2</v>
      </c>
      <c r="E126" s="1">
        <v>1.6199999999999999E-2</v>
      </c>
      <c r="F126" s="11">
        <v>6.3199999999999994</v>
      </c>
      <c r="G126" s="11">
        <v>1.44</v>
      </c>
      <c r="H126" s="5">
        <f t="shared" si="8"/>
        <v>6.3199999999999992E-2</v>
      </c>
      <c r="I126" s="5">
        <f t="shared" si="9"/>
        <v>1.44E-2</v>
      </c>
      <c r="J126" s="5"/>
    </row>
    <row r="127" spans="1:10" x14ac:dyDescent="0.2">
      <c r="A127">
        <v>201004</v>
      </c>
      <c r="B127" s="1">
        <v>8.2000000000000007E-3</v>
      </c>
      <c r="C127" s="1">
        <v>1.1900000000000001E-2</v>
      </c>
      <c r="D127" s="1">
        <v>1.7399999999999999E-2</v>
      </c>
      <c r="E127" s="1">
        <v>1.3899999999999999E-2</v>
      </c>
      <c r="F127" s="11">
        <v>2.0099999999999998</v>
      </c>
      <c r="G127" s="11">
        <v>4.8600000000000003</v>
      </c>
      <c r="H127" s="5">
        <f t="shared" si="8"/>
        <v>2.0099999999999996E-2</v>
      </c>
      <c r="I127" s="5">
        <f t="shared" si="9"/>
        <v>4.8600000000000004E-2</v>
      </c>
      <c r="J127" s="5"/>
    </row>
    <row r="128" spans="1:10" x14ac:dyDescent="0.2">
      <c r="A128">
        <v>201005</v>
      </c>
      <c r="B128" s="1">
        <v>-1.5800000000000002E-2</v>
      </c>
      <c r="C128" s="1">
        <v>-4.0500000000000001E-2</v>
      </c>
      <c r="D128" s="1">
        <v>-2.6599999999999999E-2</v>
      </c>
      <c r="E128" s="1">
        <v>-1.7899999999999999E-2</v>
      </c>
      <c r="F128" s="11">
        <v>-7.88</v>
      </c>
      <c r="G128" s="11">
        <v>0.14000000000000001</v>
      </c>
      <c r="H128" s="5">
        <f t="shared" si="8"/>
        <v>-7.8799999999999995E-2</v>
      </c>
      <c r="I128" s="5">
        <f t="shared" si="9"/>
        <v>1.4000000000000002E-3</v>
      </c>
      <c r="J128" s="5"/>
    </row>
    <row r="129" spans="1:10" x14ac:dyDescent="0.2">
      <c r="A129">
        <v>201006</v>
      </c>
      <c r="B129" s="1">
        <v>-1.1999999999999999E-3</v>
      </c>
      <c r="C129" s="1">
        <v>-1.8499999999999999E-2</v>
      </c>
      <c r="D129" s="1">
        <v>-1.09E-2</v>
      </c>
      <c r="E129" s="1">
        <v>3.7000000000000002E-3</v>
      </c>
      <c r="F129" s="11">
        <v>-5.5600000000000005</v>
      </c>
      <c r="G129" s="11">
        <v>-1.84</v>
      </c>
      <c r="H129" s="5">
        <f t="shared" si="8"/>
        <v>-5.5600000000000004E-2</v>
      </c>
      <c r="I129" s="5">
        <f t="shared" si="9"/>
        <v>-1.84E-2</v>
      </c>
      <c r="J129" s="5"/>
    </row>
    <row r="130" spans="1:10" x14ac:dyDescent="0.2">
      <c r="A130">
        <v>201007</v>
      </c>
      <c r="B130" s="1">
        <v>-5.9999999999999995E-4</v>
      </c>
      <c r="C130" s="1">
        <v>2.3599999999999999E-2</v>
      </c>
      <c r="D130" s="1">
        <v>1.9699999999999999E-2</v>
      </c>
      <c r="E130" s="1">
        <v>1.7000000000000001E-2</v>
      </c>
      <c r="F130" s="11">
        <v>6.9399999999999995</v>
      </c>
      <c r="G130" s="11">
        <v>0.18</v>
      </c>
      <c r="H130" s="5">
        <f t="shared" si="8"/>
        <v>6.9399999999999989E-2</v>
      </c>
      <c r="I130" s="5">
        <f t="shared" si="9"/>
        <v>1.8E-3</v>
      </c>
      <c r="J130" s="5"/>
    </row>
    <row r="131" spans="1:10" x14ac:dyDescent="0.2">
      <c r="A131">
        <v>201008</v>
      </c>
      <c r="B131" s="1">
        <v>1.6899999999999998E-2</v>
      </c>
      <c r="C131" s="1">
        <v>-1.37E-2</v>
      </c>
      <c r="D131" s="1">
        <v>-3.8E-3</v>
      </c>
      <c r="E131" s="1">
        <v>8.2000000000000007E-3</v>
      </c>
      <c r="F131" s="11">
        <v>-4.76</v>
      </c>
      <c r="G131" s="11">
        <v>-3.02</v>
      </c>
      <c r="H131" s="5">
        <f t="shared" si="8"/>
        <v>-4.7599999999999996E-2</v>
      </c>
      <c r="I131" s="5">
        <f t="shared" si="9"/>
        <v>-3.0200000000000001E-2</v>
      </c>
      <c r="J131" s="5"/>
    </row>
    <row r="132" spans="1:10" x14ac:dyDescent="0.2">
      <c r="A132">
        <v>201009</v>
      </c>
      <c r="B132" s="1">
        <v>2.7400000000000001E-2</v>
      </c>
      <c r="C132" s="1">
        <v>4.7399999999999998E-2</v>
      </c>
      <c r="D132" s="1">
        <v>2.52E-2</v>
      </c>
      <c r="E132" s="1">
        <v>1.6299999999999999E-2</v>
      </c>
      <c r="F132" s="11">
        <v>9.5499999999999989</v>
      </c>
      <c r="G132" s="11">
        <v>3.93</v>
      </c>
      <c r="H132" s="5">
        <f t="shared" si="8"/>
        <v>9.5499999999999988E-2</v>
      </c>
      <c r="I132" s="5">
        <f t="shared" si="9"/>
        <v>3.9300000000000002E-2</v>
      </c>
      <c r="J132" s="5"/>
    </row>
    <row r="133" spans="1:10" x14ac:dyDescent="0.2">
      <c r="A133">
        <v>201010</v>
      </c>
      <c r="B133" s="1">
        <v>2.23E-2</v>
      </c>
      <c r="C133" s="1">
        <v>2.3699999999999999E-2</v>
      </c>
      <c r="D133" s="1">
        <v>1.8599999999999998E-2</v>
      </c>
      <c r="E133" s="1">
        <v>1.5599999999999999E-2</v>
      </c>
      <c r="F133" s="11">
        <v>3.8899999999999997</v>
      </c>
      <c r="G133" s="11">
        <v>1.07</v>
      </c>
      <c r="H133" s="5">
        <f t="shared" si="8"/>
        <v>3.8899999999999997E-2</v>
      </c>
      <c r="I133" s="5">
        <f t="shared" si="9"/>
        <v>1.0700000000000001E-2</v>
      </c>
      <c r="J133" s="5"/>
    </row>
    <row r="134" spans="1:10" x14ac:dyDescent="0.2">
      <c r="A134">
        <v>201011</v>
      </c>
      <c r="B134" s="1">
        <v>-9.1999999999999998E-3</v>
      </c>
      <c r="C134" s="1">
        <v>6.4000000000000003E-3</v>
      </c>
      <c r="D134" s="1">
        <v>2.5999999999999999E-3</v>
      </c>
      <c r="E134" s="1">
        <v>4.5999999999999999E-3</v>
      </c>
      <c r="F134" s="11">
        <v>0.61</v>
      </c>
      <c r="G134" s="11">
        <v>3.78</v>
      </c>
      <c r="H134" s="5">
        <f t="shared" si="8"/>
        <v>6.0999999999999995E-3</v>
      </c>
      <c r="I134" s="5">
        <f t="shared" si="9"/>
        <v>3.78E-2</v>
      </c>
      <c r="J134" s="5"/>
    </row>
    <row r="135" spans="1:10" x14ac:dyDescent="0.2">
      <c r="A135">
        <v>201012</v>
      </c>
      <c r="B135" s="1">
        <v>3.3399999999999999E-2</v>
      </c>
      <c r="C135" s="1">
        <v>3.5200000000000002E-2</v>
      </c>
      <c r="D135" s="1">
        <v>2.6700000000000002E-2</v>
      </c>
      <c r="E135" s="1">
        <v>1.0699999999999999E-2</v>
      </c>
      <c r="F135" s="11">
        <v>6.83</v>
      </c>
      <c r="G135" s="11">
        <v>0.68</v>
      </c>
      <c r="H135" s="5">
        <f t="shared" si="8"/>
        <v>6.83E-2</v>
      </c>
      <c r="I135" s="5">
        <f t="shared" si="9"/>
        <v>6.8000000000000005E-3</v>
      </c>
      <c r="J135" s="5"/>
    </row>
    <row r="136" spans="1:10" x14ac:dyDescent="0.2">
      <c r="A136">
        <v>201101</v>
      </c>
      <c r="B136" s="1">
        <v>-7.1999999999999998E-3</v>
      </c>
      <c r="C136" s="1">
        <v>4.1999999999999997E-3</v>
      </c>
      <c r="D136" s="1">
        <v>1.6799999999999999E-2</v>
      </c>
      <c r="E136" s="1">
        <v>1.15E-2</v>
      </c>
      <c r="F136" s="11">
        <v>2</v>
      </c>
      <c r="G136" s="11">
        <v>-2.52</v>
      </c>
      <c r="H136" s="5">
        <f t="shared" si="8"/>
        <v>0.02</v>
      </c>
      <c r="I136" s="5">
        <f t="shared" si="9"/>
        <v>-2.52E-2</v>
      </c>
      <c r="J136" s="5"/>
    </row>
    <row r="137" spans="1:10" x14ac:dyDescent="0.2">
      <c r="A137">
        <v>201102</v>
      </c>
      <c r="B137" s="1">
        <v>1.2800000000000001E-2</v>
      </c>
      <c r="C137" s="1">
        <v>1.2999999999999999E-2</v>
      </c>
      <c r="D137" s="1">
        <v>1.3599999999999999E-2</v>
      </c>
      <c r="E137" s="1">
        <v>9.1000000000000004E-3</v>
      </c>
      <c r="F137" s="11">
        <v>3.5</v>
      </c>
      <c r="G137" s="11">
        <v>1.53</v>
      </c>
      <c r="H137" s="5">
        <f t="shared" si="8"/>
        <v>3.5000000000000003E-2</v>
      </c>
      <c r="I137" s="5">
        <f t="shared" si="9"/>
        <v>1.5300000000000001E-2</v>
      </c>
      <c r="J137" s="5"/>
    </row>
    <row r="138" spans="1:10" x14ac:dyDescent="0.2">
      <c r="A138">
        <v>201103</v>
      </c>
      <c r="B138" s="1">
        <v>-1.09E-2</v>
      </c>
      <c r="C138" s="1">
        <v>5.0000000000000001E-3</v>
      </c>
      <c r="D138" s="1">
        <v>3.5999999999999999E-3</v>
      </c>
      <c r="E138" s="1">
        <v>2.8999999999999998E-3</v>
      </c>
      <c r="F138" s="11">
        <v>0.47000000000000003</v>
      </c>
      <c r="G138" s="11">
        <v>2.58</v>
      </c>
      <c r="H138" s="5">
        <f t="shared" si="8"/>
        <v>4.7000000000000002E-3</v>
      </c>
      <c r="I138" s="5">
        <f t="shared" si="9"/>
        <v>2.58E-2</v>
      </c>
      <c r="J138" s="5"/>
    </row>
    <row r="139" spans="1:10" x14ac:dyDescent="0.2">
      <c r="A139">
        <v>201104</v>
      </c>
      <c r="B139" s="1">
        <v>2.3699999999999999E-2</v>
      </c>
      <c r="C139" s="1">
        <v>1.34E-2</v>
      </c>
      <c r="D139" s="1">
        <v>1.1900000000000001E-2</v>
      </c>
      <c r="E139" s="1">
        <v>8.3000000000000001E-3</v>
      </c>
      <c r="F139" s="11">
        <v>2.9</v>
      </c>
      <c r="G139" s="11">
        <v>-0.37</v>
      </c>
      <c r="H139" s="5">
        <f t="shared" ref="H139:H202" si="10">F139/100</f>
        <v>2.8999999999999998E-2</v>
      </c>
      <c r="I139" s="5">
        <f t="shared" ref="I139:I202" si="11">G139/100</f>
        <v>-3.7000000000000002E-3</v>
      </c>
      <c r="J139" s="5"/>
    </row>
    <row r="140" spans="1:10" x14ac:dyDescent="0.2">
      <c r="A140">
        <v>201105</v>
      </c>
      <c r="B140" s="1">
        <v>-2.3E-2</v>
      </c>
      <c r="C140" s="1">
        <v>-1.2800000000000001E-2</v>
      </c>
      <c r="D140" s="1">
        <v>-4.7000000000000002E-3</v>
      </c>
      <c r="E140" s="1">
        <v>1E-3</v>
      </c>
      <c r="F140" s="11">
        <v>-1.27</v>
      </c>
      <c r="G140" s="11">
        <v>-0.57999999999999996</v>
      </c>
      <c r="H140" s="5">
        <f t="shared" si="10"/>
        <v>-1.2699999999999999E-2</v>
      </c>
      <c r="I140" s="5">
        <f t="shared" si="11"/>
        <v>-5.7999999999999996E-3</v>
      </c>
      <c r="J140" s="5"/>
    </row>
    <row r="141" spans="1:10" x14ac:dyDescent="0.2">
      <c r="A141">
        <v>201106</v>
      </c>
      <c r="B141" s="1">
        <v>-1.7399999999999999E-2</v>
      </c>
      <c r="C141" s="1">
        <v>-1.26E-2</v>
      </c>
      <c r="D141" s="1">
        <v>-1.0200000000000001E-2</v>
      </c>
      <c r="E141" s="1">
        <v>-2.5000000000000001E-3</v>
      </c>
      <c r="F141" s="11">
        <v>-1.75</v>
      </c>
      <c r="G141" s="11">
        <v>-0.11</v>
      </c>
      <c r="H141" s="5">
        <f t="shared" si="10"/>
        <v>-1.7500000000000002E-2</v>
      </c>
      <c r="I141" s="5">
        <f t="shared" si="11"/>
        <v>-1.1000000000000001E-3</v>
      </c>
      <c r="J141" s="5"/>
    </row>
    <row r="142" spans="1:10" x14ac:dyDescent="0.2">
      <c r="A142">
        <v>201107</v>
      </c>
      <c r="B142" s="1">
        <v>1.66E-2</v>
      </c>
      <c r="C142" s="1">
        <v>-3.3E-3</v>
      </c>
      <c r="D142" s="1">
        <v>-1.9E-3</v>
      </c>
      <c r="E142" s="1">
        <v>0</v>
      </c>
      <c r="F142" s="11">
        <v>-2.35</v>
      </c>
      <c r="G142" s="11">
        <v>-1.37</v>
      </c>
      <c r="H142" s="5">
        <f t="shared" si="10"/>
        <v>-2.35E-2</v>
      </c>
      <c r="I142" s="5">
        <f t="shared" si="11"/>
        <v>-1.37E-2</v>
      </c>
      <c r="J142" s="5"/>
    </row>
    <row r="143" spans="1:10" x14ac:dyDescent="0.2">
      <c r="A143">
        <v>201108</v>
      </c>
      <c r="B143" s="1">
        <v>-5.1000000000000004E-3</v>
      </c>
      <c r="C143" s="1">
        <v>-4.8899999999999999E-2</v>
      </c>
      <c r="D143" s="1">
        <v>-3.7199999999999997E-2</v>
      </c>
      <c r="E143" s="1">
        <v>-2.1700000000000001E-2</v>
      </c>
      <c r="F143" s="11">
        <v>-5.98</v>
      </c>
      <c r="G143" s="11">
        <v>-3.03</v>
      </c>
      <c r="H143" s="5">
        <f t="shared" si="10"/>
        <v>-5.9800000000000006E-2</v>
      </c>
      <c r="I143" s="5">
        <f t="shared" si="11"/>
        <v>-3.0299999999999997E-2</v>
      </c>
      <c r="J143" s="5"/>
    </row>
    <row r="144" spans="1:10" x14ac:dyDescent="0.2">
      <c r="A144">
        <v>201109</v>
      </c>
      <c r="B144" s="1">
        <v>-1.24E-2</v>
      </c>
      <c r="C144" s="1">
        <v>-6.0400000000000002E-2</v>
      </c>
      <c r="D144" s="1">
        <v>-3.9399999999999998E-2</v>
      </c>
      <c r="E144" s="1">
        <v>-1.6799999999999999E-2</v>
      </c>
      <c r="F144" s="11">
        <v>-7.59</v>
      </c>
      <c r="G144" s="11">
        <v>-3.35</v>
      </c>
      <c r="H144" s="5">
        <f t="shared" si="10"/>
        <v>-7.5899999999999995E-2</v>
      </c>
      <c r="I144" s="5">
        <f t="shared" si="11"/>
        <v>-3.3500000000000002E-2</v>
      </c>
      <c r="J144" s="5"/>
    </row>
    <row r="145" spans="1:10" x14ac:dyDescent="0.2">
      <c r="A145">
        <v>201110</v>
      </c>
      <c r="B145" s="1">
        <v>-9.1999999999999998E-3</v>
      </c>
      <c r="C145" s="1">
        <v>4.9099999999999998E-2</v>
      </c>
      <c r="D145" s="1">
        <v>3.0300000000000001E-2</v>
      </c>
      <c r="E145" s="1">
        <v>1.2699999999999999E-2</v>
      </c>
      <c r="F145" s="11">
        <v>11.35</v>
      </c>
      <c r="G145" s="11">
        <v>3.32</v>
      </c>
      <c r="H145" s="5">
        <f t="shared" si="10"/>
        <v>0.11349999999999999</v>
      </c>
      <c r="I145" s="5">
        <f t="shared" si="11"/>
        <v>3.32E-2</v>
      </c>
      <c r="J145" s="5"/>
    </row>
    <row r="146" spans="1:10" x14ac:dyDescent="0.2">
      <c r="A146">
        <v>201111</v>
      </c>
      <c r="B146" s="1">
        <v>-6.4999999999999997E-3</v>
      </c>
      <c r="C146" s="1">
        <v>-2.0199999999999999E-2</v>
      </c>
      <c r="D146" s="1">
        <v>-1.18E-2</v>
      </c>
      <c r="E146" s="1">
        <v>-5.8999999999999999E-3</v>
      </c>
      <c r="F146" s="11">
        <v>-0.28000000000000003</v>
      </c>
      <c r="G146" s="11">
        <v>-0.14000000000000001</v>
      </c>
      <c r="H146" s="5">
        <f t="shared" si="10"/>
        <v>-2.8000000000000004E-3</v>
      </c>
      <c r="I146" s="5">
        <f t="shared" si="11"/>
        <v>-1.4000000000000002E-3</v>
      </c>
      <c r="J146" s="5"/>
    </row>
    <row r="147" spans="1:10" x14ac:dyDescent="0.2">
      <c r="A147">
        <v>201112</v>
      </c>
      <c r="B147" s="1">
        <v>-2.5000000000000001E-3</v>
      </c>
      <c r="C147" s="1">
        <v>-9.1000000000000004E-3</v>
      </c>
      <c r="D147" s="1">
        <v>-2.0999999999999999E-3</v>
      </c>
      <c r="E147" s="1">
        <v>3.8E-3</v>
      </c>
      <c r="F147" s="11">
        <v>0.74</v>
      </c>
      <c r="G147" s="11">
        <v>-0.66</v>
      </c>
      <c r="H147" s="5">
        <f t="shared" si="10"/>
        <v>7.4000000000000003E-3</v>
      </c>
      <c r="I147" s="5">
        <f t="shared" si="11"/>
        <v>-6.6E-3</v>
      </c>
      <c r="J147" s="5"/>
    </row>
    <row r="148" spans="1:10" x14ac:dyDescent="0.2">
      <c r="A148">
        <v>201201</v>
      </c>
      <c r="B148" s="1">
        <v>1.2699999999999999E-2</v>
      </c>
      <c r="C148" s="1">
        <v>3.8800000000000001E-2</v>
      </c>
      <c r="D148" s="1">
        <v>2.53E-2</v>
      </c>
      <c r="E148" s="1">
        <v>1.9699999999999999E-2</v>
      </c>
      <c r="F148" s="11">
        <v>5.05</v>
      </c>
      <c r="G148" s="11">
        <v>2.1</v>
      </c>
      <c r="H148" s="5">
        <f t="shared" si="10"/>
        <v>5.0499999999999996E-2</v>
      </c>
      <c r="I148" s="5">
        <f t="shared" si="11"/>
        <v>2.1000000000000001E-2</v>
      </c>
      <c r="J148" s="5"/>
    </row>
    <row r="149" spans="1:10" x14ac:dyDescent="0.2">
      <c r="A149">
        <v>201202</v>
      </c>
      <c r="B149" s="1">
        <v>7.9000000000000008E-3</v>
      </c>
      <c r="C149" s="1">
        <v>2.8899999999999999E-2</v>
      </c>
      <c r="D149" s="1">
        <v>1.8599999999999998E-2</v>
      </c>
      <c r="E149" s="1">
        <v>1.5800000000000002E-2</v>
      </c>
      <c r="F149" s="11">
        <v>4.42</v>
      </c>
      <c r="G149" s="11">
        <v>-1.84</v>
      </c>
      <c r="H149" s="5">
        <f t="shared" si="10"/>
        <v>4.4199999999999996E-2</v>
      </c>
      <c r="I149" s="5">
        <f t="shared" si="11"/>
        <v>-1.84E-2</v>
      </c>
      <c r="J149" s="5"/>
    </row>
    <row r="150" spans="1:10" x14ac:dyDescent="0.2">
      <c r="A150">
        <v>201203</v>
      </c>
      <c r="B150" s="1">
        <v>-1.32E-2</v>
      </c>
      <c r="C150" s="1">
        <v>1E-4</v>
      </c>
      <c r="D150" s="1">
        <v>3.8999999999999998E-3</v>
      </c>
      <c r="E150" s="1">
        <v>5.1999999999999998E-3</v>
      </c>
      <c r="F150" s="11">
        <v>3.11</v>
      </c>
      <c r="G150" s="11">
        <v>-0.68</v>
      </c>
      <c r="H150" s="5">
        <f t="shared" si="10"/>
        <v>3.1099999999999999E-2</v>
      </c>
      <c r="I150" s="5">
        <f t="shared" si="11"/>
        <v>-6.8000000000000005E-3</v>
      </c>
      <c r="J150" s="5"/>
    </row>
    <row r="151" spans="1:10" x14ac:dyDescent="0.2">
      <c r="A151">
        <v>201204</v>
      </c>
      <c r="B151" s="1">
        <v>-5.7999999999999996E-3</v>
      </c>
      <c r="C151" s="1">
        <v>-8.2000000000000007E-3</v>
      </c>
      <c r="D151" s="1">
        <v>-3.3E-3</v>
      </c>
      <c r="E151" s="1">
        <v>2.8999999999999998E-3</v>
      </c>
      <c r="F151" s="11">
        <v>-0.85</v>
      </c>
      <c r="G151" s="11">
        <v>-0.39</v>
      </c>
      <c r="H151" s="5">
        <f t="shared" si="10"/>
        <v>-8.5000000000000006E-3</v>
      </c>
      <c r="I151" s="5">
        <f t="shared" si="11"/>
        <v>-3.9000000000000003E-3</v>
      </c>
      <c r="J151" s="5"/>
    </row>
    <row r="152" spans="1:10" x14ac:dyDescent="0.2">
      <c r="A152">
        <v>201205</v>
      </c>
      <c r="B152" s="1">
        <v>4.0000000000000001E-3</v>
      </c>
      <c r="C152" s="1">
        <v>-4.7100000000000003E-2</v>
      </c>
      <c r="D152" s="1">
        <v>-2.3300000000000001E-2</v>
      </c>
      <c r="E152" s="1">
        <v>-1.0500000000000001E-2</v>
      </c>
      <c r="F152" s="11">
        <v>-6.1800000000000006</v>
      </c>
      <c r="G152" s="11">
        <v>0.16</v>
      </c>
      <c r="H152" s="5">
        <f t="shared" si="10"/>
        <v>-6.1800000000000008E-2</v>
      </c>
      <c r="I152" s="5">
        <f t="shared" si="11"/>
        <v>1.6000000000000001E-3</v>
      </c>
      <c r="J152" s="5"/>
    </row>
    <row r="153" spans="1:10" x14ac:dyDescent="0.2">
      <c r="A153">
        <v>201206</v>
      </c>
      <c r="B153" s="1">
        <v>-1.4200000000000001E-2</v>
      </c>
      <c r="C153" s="1">
        <v>9.1999999999999998E-3</v>
      </c>
      <c r="D153" s="1">
        <v>1.8E-3</v>
      </c>
      <c r="E153" s="1">
        <v>8.8000000000000005E-3</v>
      </c>
      <c r="F153" s="11">
        <v>3.89</v>
      </c>
      <c r="G153" s="11">
        <v>0.78</v>
      </c>
      <c r="H153" s="5">
        <f t="shared" si="10"/>
        <v>3.8900000000000004E-2</v>
      </c>
      <c r="I153" s="5">
        <f t="shared" si="11"/>
        <v>7.8000000000000005E-3</v>
      </c>
      <c r="J153" s="5"/>
    </row>
    <row r="154" spans="1:10" x14ac:dyDescent="0.2">
      <c r="A154">
        <v>201207</v>
      </c>
      <c r="B154" s="1">
        <v>2.01E-2</v>
      </c>
      <c r="C154" s="1">
        <v>2.8E-3</v>
      </c>
      <c r="D154" s="1">
        <v>4.7000000000000002E-3</v>
      </c>
      <c r="E154" s="1">
        <v>1.2E-2</v>
      </c>
      <c r="F154" s="11">
        <v>0.79</v>
      </c>
      <c r="G154" s="11">
        <v>-2.62</v>
      </c>
      <c r="H154" s="5">
        <f t="shared" si="10"/>
        <v>7.9000000000000008E-3</v>
      </c>
      <c r="I154" s="5">
        <f t="shared" si="11"/>
        <v>-2.6200000000000001E-2</v>
      </c>
      <c r="J154" s="5"/>
    </row>
    <row r="155" spans="1:10" x14ac:dyDescent="0.2">
      <c r="A155">
        <v>201208</v>
      </c>
      <c r="B155" s="1">
        <v>-2.3E-3</v>
      </c>
      <c r="C155" s="1">
        <v>1.18E-2</v>
      </c>
      <c r="D155" s="1">
        <v>1.14E-2</v>
      </c>
      <c r="E155" s="1">
        <v>1.0500000000000001E-2</v>
      </c>
      <c r="F155" s="11">
        <v>2.5599999999999996</v>
      </c>
      <c r="G155" s="11">
        <v>0.47</v>
      </c>
      <c r="H155" s="5">
        <f t="shared" si="10"/>
        <v>2.5599999999999998E-2</v>
      </c>
      <c r="I155" s="5">
        <f t="shared" si="11"/>
        <v>4.6999999999999993E-3</v>
      </c>
      <c r="J155" s="5"/>
    </row>
    <row r="156" spans="1:10" x14ac:dyDescent="0.2">
      <c r="A156">
        <v>201209</v>
      </c>
      <c r="B156" s="1">
        <v>-2.9999999999999997E-4</v>
      </c>
      <c r="C156" s="1">
        <v>1.9599999999999999E-2</v>
      </c>
      <c r="D156" s="1">
        <v>1.2800000000000001E-2</v>
      </c>
      <c r="E156" s="1">
        <v>1.3100000000000001E-2</v>
      </c>
      <c r="F156" s="11">
        <v>2.7399999999999998</v>
      </c>
      <c r="G156" s="11">
        <v>0.49</v>
      </c>
      <c r="H156" s="5">
        <f t="shared" si="10"/>
        <v>2.7399999999999997E-2</v>
      </c>
      <c r="I156" s="5">
        <f t="shared" si="11"/>
        <v>4.8999999999999998E-3</v>
      </c>
      <c r="J156" s="5"/>
    </row>
    <row r="157" spans="1:10" x14ac:dyDescent="0.2">
      <c r="A157">
        <v>201210</v>
      </c>
      <c r="B157" s="1">
        <v>-1.84E-2</v>
      </c>
      <c r="C157" s="1">
        <v>-2.5000000000000001E-3</v>
      </c>
      <c r="D157" s="1">
        <v>4.3E-3</v>
      </c>
      <c r="E157" s="1">
        <v>6.4999999999999997E-3</v>
      </c>
      <c r="F157" s="11">
        <v>-1.75</v>
      </c>
      <c r="G157" s="11">
        <v>-1.0900000000000001</v>
      </c>
      <c r="H157" s="5">
        <f t="shared" si="10"/>
        <v>-1.7500000000000002E-2</v>
      </c>
      <c r="I157" s="5">
        <f t="shared" si="11"/>
        <v>-1.09E-2</v>
      </c>
      <c r="J157" s="5"/>
    </row>
    <row r="158" spans="1:10" x14ac:dyDescent="0.2">
      <c r="A158">
        <v>201211</v>
      </c>
      <c r="B158" s="1">
        <v>-5.9999999999999995E-4</v>
      </c>
      <c r="C158" s="1">
        <v>4.4999999999999997E-3</v>
      </c>
      <c r="D158" s="1">
        <v>1.0200000000000001E-2</v>
      </c>
      <c r="E158" s="1">
        <v>5.5999999999999999E-3</v>
      </c>
      <c r="F158" s="11">
        <v>0.79</v>
      </c>
      <c r="G158" s="11">
        <v>0.53</v>
      </c>
      <c r="H158" s="5">
        <f t="shared" si="10"/>
        <v>7.9000000000000008E-3</v>
      </c>
      <c r="I158" s="5">
        <f t="shared" si="11"/>
        <v>5.3E-3</v>
      </c>
      <c r="J158" s="5"/>
    </row>
    <row r="159" spans="1:10" x14ac:dyDescent="0.2">
      <c r="A159">
        <v>201212</v>
      </c>
      <c r="B159" s="1">
        <v>1.0200000000000001E-2</v>
      </c>
      <c r="C159" s="1">
        <v>1.6400000000000001E-2</v>
      </c>
      <c r="D159" s="1">
        <v>1.9900000000000001E-2</v>
      </c>
      <c r="E159" s="1">
        <v>1.18E-2</v>
      </c>
      <c r="F159" s="11">
        <v>1.19</v>
      </c>
      <c r="G159" s="11">
        <v>1.45</v>
      </c>
      <c r="H159" s="5">
        <f t="shared" si="10"/>
        <v>1.1899999999999999E-2</v>
      </c>
      <c r="I159" s="5">
        <f t="shared" si="11"/>
        <v>1.4499999999999999E-2</v>
      </c>
      <c r="J159" s="5"/>
    </row>
    <row r="160" spans="1:10" x14ac:dyDescent="0.2">
      <c r="A160">
        <v>201301</v>
      </c>
      <c r="B160" s="1">
        <v>1.5299999999999999E-2</v>
      </c>
      <c r="C160" s="1">
        <v>3.3399999999999999E-2</v>
      </c>
      <c r="D160" s="1">
        <v>2.29E-2</v>
      </c>
      <c r="E160" s="1">
        <v>1.77E-2</v>
      </c>
      <c r="F160" s="11">
        <v>5.57</v>
      </c>
      <c r="G160" s="11">
        <v>0.36</v>
      </c>
      <c r="H160" s="5">
        <f t="shared" si="10"/>
        <v>5.57E-2</v>
      </c>
      <c r="I160" s="5">
        <f t="shared" si="11"/>
        <v>3.5999999999999999E-3</v>
      </c>
      <c r="J160" s="5"/>
    </row>
    <row r="161" spans="1:10" x14ac:dyDescent="0.2">
      <c r="A161">
        <v>201302</v>
      </c>
      <c r="B161" s="1">
        <v>-6.7999999999999996E-3</v>
      </c>
      <c r="C161" s="1">
        <v>3.2000000000000002E-3</v>
      </c>
      <c r="D161" s="1">
        <v>3.5999999999999999E-3</v>
      </c>
      <c r="E161" s="1">
        <v>3.8999999999999998E-3</v>
      </c>
      <c r="F161" s="11">
        <v>1.29</v>
      </c>
      <c r="G161" s="11">
        <v>-0.42</v>
      </c>
      <c r="H161" s="5">
        <f t="shared" si="10"/>
        <v>1.29E-2</v>
      </c>
      <c r="I161" s="5">
        <f t="shared" si="11"/>
        <v>-4.1999999999999997E-3</v>
      </c>
      <c r="J161" s="5"/>
    </row>
    <row r="162" spans="1:10" x14ac:dyDescent="0.2">
      <c r="A162">
        <v>201303</v>
      </c>
      <c r="B162" s="1">
        <v>4.1000000000000003E-3</v>
      </c>
      <c r="C162" s="1">
        <v>1.2200000000000001E-2</v>
      </c>
      <c r="D162" s="1">
        <v>0.01</v>
      </c>
      <c r="E162" s="1">
        <v>8.8000000000000005E-3</v>
      </c>
      <c r="F162" s="11">
        <v>4.03</v>
      </c>
      <c r="G162" s="11">
        <v>0.75</v>
      </c>
      <c r="H162" s="5">
        <f t="shared" si="10"/>
        <v>4.0300000000000002E-2</v>
      </c>
      <c r="I162" s="5">
        <f t="shared" si="11"/>
        <v>7.4999999999999997E-3</v>
      </c>
      <c r="J162" s="5"/>
    </row>
    <row r="163" spans="1:10" x14ac:dyDescent="0.2">
      <c r="A163">
        <v>201304</v>
      </c>
      <c r="B163" s="1">
        <v>6.4999999999999997E-3</v>
      </c>
      <c r="C163" s="1">
        <v>3.7000000000000002E-3</v>
      </c>
      <c r="D163" s="1">
        <v>9.9000000000000008E-3</v>
      </c>
      <c r="E163" s="1">
        <v>1.06E-2</v>
      </c>
      <c r="F163" s="11">
        <v>1.55</v>
      </c>
      <c r="G163" s="11">
        <v>-2.4</v>
      </c>
      <c r="H163" s="5">
        <f t="shared" si="10"/>
        <v>1.55E-2</v>
      </c>
      <c r="I163" s="5">
        <f t="shared" si="11"/>
        <v>-2.4E-2</v>
      </c>
      <c r="J163" s="5"/>
    </row>
    <row r="164" spans="1:10" x14ac:dyDescent="0.2">
      <c r="A164">
        <v>201305</v>
      </c>
      <c r="B164" s="1">
        <v>-1.2500000000000001E-2</v>
      </c>
      <c r="C164" s="1">
        <v>1.2200000000000001E-2</v>
      </c>
      <c r="D164" s="1">
        <v>1.84E-2</v>
      </c>
      <c r="E164" s="1">
        <v>5.9999999999999995E-4</v>
      </c>
      <c r="F164" s="11">
        <v>2.8</v>
      </c>
      <c r="G164" s="11">
        <v>1.66</v>
      </c>
      <c r="H164" s="5">
        <f t="shared" si="10"/>
        <v>2.7999999999999997E-2</v>
      </c>
      <c r="I164" s="5">
        <f t="shared" si="11"/>
        <v>1.66E-2</v>
      </c>
      <c r="J164" s="5"/>
    </row>
    <row r="165" spans="1:10" x14ac:dyDescent="0.2">
      <c r="A165">
        <v>201306</v>
      </c>
      <c r="B165" s="1">
        <v>-1.5699999999999999E-2</v>
      </c>
      <c r="C165" s="1">
        <v>-1.6400000000000001E-2</v>
      </c>
      <c r="D165" s="1">
        <v>-1.03E-2</v>
      </c>
      <c r="E165" s="1">
        <v>-1.1900000000000001E-2</v>
      </c>
      <c r="F165" s="11">
        <v>-1.2</v>
      </c>
      <c r="G165" s="11">
        <v>1.1599999999999999</v>
      </c>
      <c r="H165" s="5">
        <f t="shared" si="10"/>
        <v>-1.2E-2</v>
      </c>
      <c r="I165" s="5">
        <f t="shared" si="11"/>
        <v>1.1599999999999999E-2</v>
      </c>
      <c r="J165" s="5"/>
    </row>
    <row r="166" spans="1:10" x14ac:dyDescent="0.2">
      <c r="A166">
        <v>201307</v>
      </c>
      <c r="B166" s="1">
        <v>-5.9999999999999995E-4</v>
      </c>
      <c r="C166" s="1">
        <v>2.2700000000000001E-2</v>
      </c>
      <c r="D166" s="1">
        <v>1.3899999999999999E-2</v>
      </c>
      <c r="E166" s="1">
        <v>5.7000000000000002E-3</v>
      </c>
      <c r="F166" s="11">
        <v>5.65</v>
      </c>
      <c r="G166" s="11">
        <v>1.86</v>
      </c>
      <c r="H166" s="5">
        <f t="shared" si="10"/>
        <v>5.6500000000000002E-2</v>
      </c>
      <c r="I166" s="5">
        <f t="shared" si="11"/>
        <v>1.8600000000000002E-2</v>
      </c>
      <c r="J166" s="5"/>
    </row>
    <row r="167" spans="1:10" x14ac:dyDescent="0.2">
      <c r="A167">
        <v>201308</v>
      </c>
      <c r="B167" s="1">
        <v>-1.0800000000000001E-2</v>
      </c>
      <c r="C167" s="1">
        <v>-8.5000000000000006E-3</v>
      </c>
      <c r="D167" s="1">
        <v>-2.3999999999999998E-3</v>
      </c>
      <c r="E167" s="1">
        <v>-1.1000000000000001E-3</v>
      </c>
      <c r="F167" s="11">
        <v>-2.71</v>
      </c>
      <c r="G167" s="11">
        <v>0.28999999999999998</v>
      </c>
      <c r="H167" s="5">
        <f t="shared" si="10"/>
        <v>-2.7099999999999999E-2</v>
      </c>
      <c r="I167" s="5">
        <f t="shared" si="11"/>
        <v>2.8999999999999998E-3</v>
      </c>
      <c r="J167" s="5"/>
    </row>
    <row r="168" spans="1:10" x14ac:dyDescent="0.2">
      <c r="A168">
        <v>201309</v>
      </c>
      <c r="B168" s="1">
        <v>-1.6999999999999999E-3</v>
      </c>
      <c r="C168" s="1">
        <v>2.6599999999999999E-2</v>
      </c>
      <c r="D168" s="1">
        <v>1.54E-2</v>
      </c>
      <c r="E168" s="1">
        <v>1.0999999999999999E-2</v>
      </c>
      <c r="F168" s="11">
        <v>3.77</v>
      </c>
      <c r="G168" s="11">
        <v>2.89</v>
      </c>
      <c r="H168" s="5">
        <f t="shared" si="10"/>
        <v>3.7699999999999997E-2</v>
      </c>
      <c r="I168" s="5">
        <f t="shared" si="11"/>
        <v>2.8900000000000002E-2</v>
      </c>
      <c r="J168" s="5"/>
    </row>
    <row r="169" spans="1:10" x14ac:dyDescent="0.2">
      <c r="A169">
        <v>201310</v>
      </c>
      <c r="B169" s="1">
        <v>8.3000000000000001E-3</v>
      </c>
      <c r="C169" s="1">
        <v>2.01E-2</v>
      </c>
      <c r="D169" s="1">
        <v>1.5100000000000001E-2</v>
      </c>
      <c r="E169" s="1">
        <v>1.0999999999999999E-2</v>
      </c>
      <c r="F169" s="11">
        <v>4.18</v>
      </c>
      <c r="G169" s="11">
        <v>-1.53</v>
      </c>
      <c r="H169" s="5">
        <f t="shared" si="10"/>
        <v>4.1799999999999997E-2</v>
      </c>
      <c r="I169" s="5">
        <f t="shared" si="11"/>
        <v>-1.5300000000000001E-2</v>
      </c>
      <c r="J169" s="5"/>
    </row>
    <row r="170" spans="1:10" x14ac:dyDescent="0.2">
      <c r="A170">
        <v>201311</v>
      </c>
      <c r="B170" s="1">
        <v>5.1999999999999998E-3</v>
      </c>
      <c r="C170" s="1">
        <v>1.2E-2</v>
      </c>
      <c r="D170" s="1">
        <v>1.04E-2</v>
      </c>
      <c r="E170" s="1">
        <v>4.7999999999999996E-3</v>
      </c>
      <c r="F170" s="11">
        <v>3.13</v>
      </c>
      <c r="G170" s="11">
        <v>1.19</v>
      </c>
      <c r="H170" s="5">
        <f t="shared" si="10"/>
        <v>3.1300000000000001E-2</v>
      </c>
      <c r="I170" s="5">
        <f t="shared" si="11"/>
        <v>1.1899999999999999E-2</v>
      </c>
      <c r="J170" s="5"/>
    </row>
    <row r="171" spans="1:10" x14ac:dyDescent="0.2">
      <c r="A171">
        <v>201312</v>
      </c>
      <c r="B171" s="1">
        <v>4.7000000000000002E-3</v>
      </c>
      <c r="C171" s="1">
        <v>1.41E-2</v>
      </c>
      <c r="D171" s="1">
        <v>1.1900000000000001E-2</v>
      </c>
      <c r="E171" s="1">
        <v>7.7000000000000002E-3</v>
      </c>
      <c r="F171" s="11">
        <v>2.81</v>
      </c>
      <c r="G171" s="11">
        <v>-0.59</v>
      </c>
      <c r="H171" s="5">
        <f t="shared" si="10"/>
        <v>2.81E-2</v>
      </c>
      <c r="I171" s="5">
        <f t="shared" si="11"/>
        <v>-5.8999999999999999E-3</v>
      </c>
      <c r="J171" s="5"/>
    </row>
    <row r="172" spans="1:10" x14ac:dyDescent="0.2">
      <c r="A172">
        <v>201401</v>
      </c>
      <c r="B172" s="1">
        <v>-8.5000000000000006E-3</v>
      </c>
      <c r="C172" s="1">
        <v>-9.7999999999999997E-3</v>
      </c>
      <c r="D172" s="1">
        <v>0</v>
      </c>
      <c r="E172" s="1">
        <v>6.0000000000000001E-3</v>
      </c>
      <c r="F172" s="11">
        <v>-3.32</v>
      </c>
      <c r="G172" s="11">
        <v>0.87</v>
      </c>
      <c r="H172" s="5">
        <f t="shared" si="10"/>
        <v>-3.32E-2</v>
      </c>
      <c r="I172" s="5">
        <f t="shared" si="11"/>
        <v>8.6999999999999994E-3</v>
      </c>
      <c r="J172" s="5"/>
    </row>
    <row r="173" spans="1:10" x14ac:dyDescent="0.2">
      <c r="A173">
        <v>201402</v>
      </c>
      <c r="B173" s="1">
        <v>1.44E-2</v>
      </c>
      <c r="C173" s="1">
        <v>2.5399999999999999E-2</v>
      </c>
      <c r="D173" s="1">
        <v>1.8700000000000001E-2</v>
      </c>
      <c r="E173" s="1">
        <v>1.24E-2</v>
      </c>
      <c r="F173" s="11">
        <v>4.6500000000000004</v>
      </c>
      <c r="G173" s="11">
        <v>0.31</v>
      </c>
      <c r="H173" s="5">
        <f t="shared" si="10"/>
        <v>4.6500000000000007E-2</v>
      </c>
      <c r="I173" s="5">
        <f t="shared" si="11"/>
        <v>3.0999999999999999E-3</v>
      </c>
      <c r="J173" s="5"/>
    </row>
    <row r="174" spans="1:10" x14ac:dyDescent="0.2">
      <c r="A174">
        <v>201403</v>
      </c>
      <c r="B174" s="1">
        <v>-8.9999999999999993E-3</v>
      </c>
      <c r="C174" s="1">
        <v>-4.1999999999999997E-3</v>
      </c>
      <c r="D174" s="1">
        <v>1.1000000000000001E-3</v>
      </c>
      <c r="E174" s="1">
        <v>4.7000000000000002E-3</v>
      </c>
      <c r="F174" s="11">
        <v>0.43</v>
      </c>
      <c r="G174" s="11">
        <v>-1.85</v>
      </c>
      <c r="H174" s="5">
        <f t="shared" si="10"/>
        <v>4.3E-3</v>
      </c>
      <c r="I174" s="5">
        <f t="shared" si="11"/>
        <v>-1.8500000000000003E-2</v>
      </c>
      <c r="J174" s="5"/>
    </row>
    <row r="175" spans="1:10" x14ac:dyDescent="0.2">
      <c r="A175">
        <v>201404</v>
      </c>
      <c r="B175" s="1">
        <v>5.9999999999999995E-4</v>
      </c>
      <c r="C175" s="1">
        <v>-7.3000000000000001E-3</v>
      </c>
      <c r="D175" s="1">
        <v>5.9999999999999995E-4</v>
      </c>
      <c r="E175" s="1">
        <v>5.7999999999999996E-3</v>
      </c>
      <c r="F175" s="11">
        <v>-0.19</v>
      </c>
      <c r="G175" s="11">
        <v>-4.21</v>
      </c>
      <c r="H175" s="5">
        <f t="shared" si="10"/>
        <v>-1.9E-3</v>
      </c>
      <c r="I175" s="5">
        <f t="shared" si="11"/>
        <v>-4.2099999999999999E-2</v>
      </c>
      <c r="J175" s="5"/>
    </row>
    <row r="176" spans="1:10" x14ac:dyDescent="0.2">
      <c r="A176">
        <v>201405</v>
      </c>
      <c r="B176" s="1">
        <v>5.7000000000000002E-3</v>
      </c>
      <c r="C176" s="1">
        <v>1.12E-2</v>
      </c>
      <c r="D176" s="1">
        <v>9.1999999999999998E-3</v>
      </c>
      <c r="E176" s="1">
        <v>8.5000000000000006E-3</v>
      </c>
      <c r="F176" s="11">
        <v>2.06</v>
      </c>
      <c r="G176" s="11">
        <v>-1.9</v>
      </c>
      <c r="H176" s="5">
        <f t="shared" si="10"/>
        <v>2.06E-2</v>
      </c>
      <c r="I176" s="5">
        <f t="shared" si="11"/>
        <v>-1.9E-2</v>
      </c>
      <c r="J176" s="5"/>
    </row>
    <row r="177" spans="1:10" x14ac:dyDescent="0.2">
      <c r="A177">
        <v>201406</v>
      </c>
      <c r="B177" s="1">
        <v>7.0000000000000001E-3</v>
      </c>
      <c r="C177" s="1">
        <v>1.7299999999999999E-2</v>
      </c>
      <c r="D177" s="1">
        <v>1.32E-2</v>
      </c>
      <c r="E177" s="1">
        <v>9.7000000000000003E-3</v>
      </c>
      <c r="F177" s="11">
        <v>2.61</v>
      </c>
      <c r="G177" s="11">
        <v>3.08</v>
      </c>
      <c r="H177" s="5">
        <f t="shared" si="10"/>
        <v>2.6099999999999998E-2</v>
      </c>
      <c r="I177" s="5">
        <f t="shared" si="11"/>
        <v>3.0800000000000001E-2</v>
      </c>
      <c r="J177" s="5"/>
    </row>
    <row r="178" spans="1:10" x14ac:dyDescent="0.2">
      <c r="A178">
        <v>201407</v>
      </c>
      <c r="B178" s="1">
        <v>-4.0000000000000001E-3</v>
      </c>
      <c r="C178" s="1">
        <v>-9.7000000000000003E-3</v>
      </c>
      <c r="D178" s="1">
        <v>-6.4000000000000003E-3</v>
      </c>
      <c r="E178" s="1">
        <v>-5.0000000000000001E-4</v>
      </c>
      <c r="F178" s="11">
        <v>-2.04</v>
      </c>
      <c r="G178" s="11">
        <v>-4.2699999999999996</v>
      </c>
      <c r="H178" s="5">
        <f t="shared" si="10"/>
        <v>-2.0400000000000001E-2</v>
      </c>
      <c r="I178" s="5">
        <f t="shared" si="11"/>
        <v>-4.2699999999999995E-2</v>
      </c>
      <c r="J178" s="5"/>
    </row>
    <row r="179" spans="1:10" x14ac:dyDescent="0.2">
      <c r="A179">
        <v>201408</v>
      </c>
      <c r="B179" s="1">
        <v>1.4999999999999999E-2</v>
      </c>
      <c r="C179" s="1">
        <v>1.61E-2</v>
      </c>
      <c r="D179" s="1">
        <v>3.5999999999999999E-3</v>
      </c>
      <c r="E179" s="1">
        <v>5.7999999999999996E-3</v>
      </c>
      <c r="F179" s="11">
        <v>4.24</v>
      </c>
      <c r="G179" s="11">
        <v>0.36</v>
      </c>
      <c r="H179" s="5">
        <f t="shared" si="10"/>
        <v>4.24E-2</v>
      </c>
      <c r="I179" s="5">
        <f t="shared" si="11"/>
        <v>3.5999999999999999E-3</v>
      </c>
      <c r="J179" s="5"/>
    </row>
    <row r="180" spans="1:10" x14ac:dyDescent="0.2">
      <c r="A180">
        <v>201409</v>
      </c>
      <c r="B180" s="1">
        <v>1.0800000000000001E-2</v>
      </c>
      <c r="C180" s="1">
        <v>-1.9699999999999999E-2</v>
      </c>
      <c r="D180" s="1">
        <v>-1.44E-2</v>
      </c>
      <c r="E180" s="1">
        <v>-3.7000000000000002E-3</v>
      </c>
      <c r="F180" s="11">
        <v>-1.97</v>
      </c>
      <c r="G180" s="11">
        <v>-3.73</v>
      </c>
      <c r="H180" s="5">
        <f t="shared" si="10"/>
        <v>-1.9699999999999999E-2</v>
      </c>
      <c r="I180" s="5">
        <f t="shared" si="11"/>
        <v>-3.73E-2</v>
      </c>
      <c r="J180" s="5"/>
    </row>
    <row r="181" spans="1:10" x14ac:dyDescent="0.2">
      <c r="A181">
        <v>201410</v>
      </c>
      <c r="B181" s="1">
        <v>-2E-3</v>
      </c>
      <c r="C181" s="1">
        <v>-8.0000000000000004E-4</v>
      </c>
      <c r="D181" s="1">
        <v>-1.67E-2</v>
      </c>
      <c r="E181" s="1">
        <v>-6.6E-3</v>
      </c>
      <c r="F181" s="11">
        <v>2.52</v>
      </c>
      <c r="G181" s="11">
        <v>4.28</v>
      </c>
      <c r="H181" s="5">
        <f t="shared" si="10"/>
        <v>2.52E-2</v>
      </c>
      <c r="I181" s="5">
        <f t="shared" si="11"/>
        <v>4.2800000000000005E-2</v>
      </c>
      <c r="J181" s="5"/>
    </row>
    <row r="182" spans="1:10" x14ac:dyDescent="0.2">
      <c r="A182">
        <v>201411</v>
      </c>
      <c r="B182" s="1">
        <v>2.2499999999999999E-2</v>
      </c>
      <c r="C182" s="1">
        <v>3.8999999999999998E-3</v>
      </c>
      <c r="D182" s="1">
        <v>5.1999999999999998E-3</v>
      </c>
      <c r="E182" s="1">
        <v>2.2000000000000001E-3</v>
      </c>
      <c r="F182" s="11">
        <v>2.5499999999999998</v>
      </c>
      <c r="G182" s="11">
        <v>-2.04</v>
      </c>
      <c r="H182" s="5">
        <f t="shared" si="10"/>
        <v>2.5499999999999998E-2</v>
      </c>
      <c r="I182" s="5">
        <f t="shared" si="11"/>
        <v>-2.0400000000000001E-2</v>
      </c>
      <c r="J182" s="5"/>
    </row>
    <row r="183" spans="1:10" x14ac:dyDescent="0.2">
      <c r="A183">
        <v>201412</v>
      </c>
      <c r="B183" s="1">
        <v>2.3999999999999998E-3</v>
      </c>
      <c r="C183" s="1">
        <v>-3.5000000000000001E-3</v>
      </c>
      <c r="D183" s="1">
        <v>-2.7000000000000001E-3</v>
      </c>
      <c r="E183" s="1">
        <v>-4.7000000000000002E-3</v>
      </c>
      <c r="F183" s="11">
        <v>-0.06</v>
      </c>
      <c r="G183" s="11">
        <v>2.48</v>
      </c>
      <c r="H183" s="5">
        <f t="shared" si="10"/>
        <v>-5.9999999999999995E-4</v>
      </c>
      <c r="I183" s="5">
        <f t="shared" si="11"/>
        <v>2.4799999999999999E-2</v>
      </c>
      <c r="J183" s="5"/>
    </row>
    <row r="184" spans="1:10" x14ac:dyDescent="0.2">
      <c r="A184">
        <v>201501</v>
      </c>
      <c r="B184" s="1">
        <v>2.5100000000000001E-2</v>
      </c>
      <c r="C184" s="1">
        <v>-1.01E-2</v>
      </c>
      <c r="D184" s="1">
        <v>-1.06E-2</v>
      </c>
      <c r="E184" s="1">
        <v>2.0000000000000001E-4</v>
      </c>
      <c r="F184" s="11">
        <v>-3.11</v>
      </c>
      <c r="G184" s="11">
        <v>-0.51</v>
      </c>
      <c r="H184" s="5">
        <f t="shared" si="10"/>
        <v>-3.1099999999999999E-2</v>
      </c>
      <c r="I184" s="5">
        <f t="shared" si="11"/>
        <v>-5.1000000000000004E-3</v>
      </c>
      <c r="J184" s="5"/>
    </row>
    <row r="185" spans="1:10" x14ac:dyDescent="0.2">
      <c r="A185">
        <v>201502</v>
      </c>
      <c r="B185" s="1">
        <v>2E-3</v>
      </c>
      <c r="C185" s="1">
        <v>2.7199999999999998E-2</v>
      </c>
      <c r="D185" s="1">
        <v>2.5100000000000001E-2</v>
      </c>
      <c r="E185" s="1">
        <v>1.43E-2</v>
      </c>
      <c r="F185" s="11">
        <v>6.14</v>
      </c>
      <c r="G185" s="11">
        <v>0.52</v>
      </c>
      <c r="H185" s="5">
        <f t="shared" si="10"/>
        <v>6.1399999999999996E-2</v>
      </c>
      <c r="I185" s="5">
        <f t="shared" si="11"/>
        <v>5.1999999999999998E-3</v>
      </c>
      <c r="J185" s="5"/>
    </row>
    <row r="186" spans="1:10" x14ac:dyDescent="0.2">
      <c r="A186">
        <v>201503</v>
      </c>
      <c r="B186" s="1">
        <v>5.5999999999999999E-3</v>
      </c>
      <c r="C186" s="1">
        <v>2.8E-3</v>
      </c>
      <c r="D186" s="1">
        <v>3.8E-3</v>
      </c>
      <c r="E186" s="1">
        <v>3.5000000000000001E-3</v>
      </c>
      <c r="F186" s="11">
        <v>-1.1200000000000001</v>
      </c>
      <c r="G186" s="11">
        <v>3.02</v>
      </c>
      <c r="H186" s="5">
        <f t="shared" si="10"/>
        <v>-1.1200000000000002E-2</v>
      </c>
      <c r="I186" s="5">
        <f t="shared" si="11"/>
        <v>3.0200000000000001E-2</v>
      </c>
      <c r="J186" s="5"/>
    </row>
    <row r="187" spans="1:10" x14ac:dyDescent="0.2">
      <c r="A187">
        <v>201504</v>
      </c>
      <c r="B187" s="1">
        <v>-1.1900000000000001E-2</v>
      </c>
      <c r="C187" s="1">
        <v>1.8200000000000001E-2</v>
      </c>
      <c r="D187" s="1">
        <v>1.26E-2</v>
      </c>
      <c r="E187" s="1">
        <v>1.0800000000000001E-2</v>
      </c>
      <c r="F187" s="11">
        <v>0.59</v>
      </c>
      <c r="G187" s="11">
        <v>-3.04</v>
      </c>
      <c r="H187" s="5">
        <f t="shared" si="10"/>
        <v>5.8999999999999999E-3</v>
      </c>
      <c r="I187" s="5">
        <f t="shared" si="11"/>
        <v>-3.04E-2</v>
      </c>
      <c r="J187" s="5"/>
    </row>
    <row r="188" spans="1:10" x14ac:dyDescent="0.2">
      <c r="A188">
        <v>201505</v>
      </c>
      <c r="B188" s="1">
        <v>-5.0000000000000001E-4</v>
      </c>
      <c r="C188" s="1">
        <v>9.5999999999999992E-3</v>
      </c>
      <c r="D188" s="1">
        <v>6.7999999999999996E-3</v>
      </c>
      <c r="E188" s="1">
        <v>3.8E-3</v>
      </c>
      <c r="F188" s="11">
        <v>1.36</v>
      </c>
      <c r="G188" s="11">
        <v>0.89</v>
      </c>
      <c r="H188" s="5">
        <f t="shared" si="10"/>
        <v>1.3600000000000001E-2</v>
      </c>
      <c r="I188" s="5">
        <f t="shared" si="11"/>
        <v>8.8999999999999999E-3</v>
      </c>
      <c r="J188" s="5"/>
    </row>
    <row r="189" spans="1:10" x14ac:dyDescent="0.2">
      <c r="A189">
        <v>201506</v>
      </c>
      <c r="B189" s="1">
        <v>-2.3099999999999999E-2</v>
      </c>
      <c r="C189" s="1">
        <v>-9.2999999999999992E-3</v>
      </c>
      <c r="D189" s="1">
        <v>-1.32E-2</v>
      </c>
      <c r="E189" s="1">
        <v>-6.7000000000000002E-3</v>
      </c>
      <c r="F189" s="11">
        <v>-1.53</v>
      </c>
      <c r="G189" s="11">
        <v>2.85</v>
      </c>
      <c r="H189" s="5">
        <f t="shared" si="10"/>
        <v>-1.5300000000000001E-2</v>
      </c>
      <c r="I189" s="5">
        <f t="shared" si="11"/>
        <v>2.8500000000000001E-2</v>
      </c>
      <c r="J189" s="5"/>
    </row>
    <row r="190" spans="1:10" x14ac:dyDescent="0.2">
      <c r="A190">
        <v>201507</v>
      </c>
      <c r="B190" s="1">
        <v>8.8999999999999999E-3</v>
      </c>
      <c r="C190" s="1">
        <v>-1.18E-2</v>
      </c>
      <c r="D190" s="1">
        <v>-9.9000000000000008E-3</v>
      </c>
      <c r="E190" s="1">
        <v>-2.3999999999999998E-3</v>
      </c>
      <c r="F190" s="11">
        <v>1.54</v>
      </c>
      <c r="G190" s="11">
        <v>-4.09</v>
      </c>
      <c r="H190" s="5">
        <f t="shared" si="10"/>
        <v>1.54E-2</v>
      </c>
      <c r="I190" s="5">
        <f t="shared" si="11"/>
        <v>-4.0899999999999999E-2</v>
      </c>
      <c r="J190" s="5"/>
    </row>
    <row r="191" spans="1:10" x14ac:dyDescent="0.2">
      <c r="A191">
        <v>201508</v>
      </c>
      <c r="B191" s="1">
        <v>-1.61E-2</v>
      </c>
      <c r="C191" s="1">
        <v>-3.2800000000000003E-2</v>
      </c>
      <c r="D191" s="1">
        <v>-2.2100000000000002E-2</v>
      </c>
      <c r="E191" s="1">
        <v>-1.26E-2</v>
      </c>
      <c r="F191" s="11">
        <v>-6.04</v>
      </c>
      <c r="G191" s="11">
        <v>0.44</v>
      </c>
      <c r="H191" s="5">
        <f t="shared" si="10"/>
        <v>-6.0400000000000002E-2</v>
      </c>
      <c r="I191" s="5">
        <f t="shared" si="11"/>
        <v>4.4000000000000003E-3</v>
      </c>
      <c r="J191" s="5"/>
    </row>
    <row r="192" spans="1:10" x14ac:dyDescent="0.2">
      <c r="A192">
        <v>201509</v>
      </c>
      <c r="B192" s="1">
        <v>-4.0000000000000002E-4</v>
      </c>
      <c r="C192" s="1">
        <v>-1.9300000000000001E-2</v>
      </c>
      <c r="D192" s="1">
        <v>-2.3599999999999999E-2</v>
      </c>
      <c r="E192" s="1">
        <v>-1.11E-2</v>
      </c>
      <c r="F192" s="11">
        <v>-3.07</v>
      </c>
      <c r="G192" s="11">
        <v>-2.61</v>
      </c>
      <c r="H192" s="5">
        <f t="shared" si="10"/>
        <v>-3.0699999999999998E-2</v>
      </c>
      <c r="I192" s="5">
        <f t="shared" si="11"/>
        <v>-2.6099999999999998E-2</v>
      </c>
      <c r="J192" s="5"/>
    </row>
    <row r="193" spans="1:10" x14ac:dyDescent="0.2">
      <c r="A193">
        <v>201510</v>
      </c>
      <c r="B193" s="1">
        <v>-8.0000000000000004E-4</v>
      </c>
      <c r="C193" s="1">
        <v>2.9700000000000001E-2</v>
      </c>
      <c r="D193" s="1">
        <v>1.35E-2</v>
      </c>
      <c r="E193" s="1">
        <v>9.9000000000000008E-3</v>
      </c>
      <c r="F193" s="11">
        <v>7.75</v>
      </c>
      <c r="G193" s="11">
        <v>-1.98</v>
      </c>
      <c r="H193" s="5">
        <f t="shared" si="10"/>
        <v>7.7499999999999999E-2</v>
      </c>
      <c r="I193" s="5">
        <f t="shared" si="11"/>
        <v>-1.9799999999999998E-2</v>
      </c>
      <c r="J193" s="5"/>
    </row>
    <row r="194" spans="1:10" x14ac:dyDescent="0.2">
      <c r="A194">
        <v>201511</v>
      </c>
      <c r="B194" s="1">
        <v>1.3899999999999999E-2</v>
      </c>
      <c r="C194" s="1">
        <v>-4.0000000000000002E-4</v>
      </c>
      <c r="D194" s="1">
        <v>-7.1999999999999998E-3</v>
      </c>
      <c r="E194" s="1">
        <v>-3.0999999999999999E-3</v>
      </c>
      <c r="F194" s="11">
        <v>0.56000000000000005</v>
      </c>
      <c r="G194" s="11">
        <v>3.68</v>
      </c>
      <c r="H194" s="5">
        <f t="shared" si="10"/>
        <v>5.6000000000000008E-3</v>
      </c>
      <c r="I194" s="5">
        <f t="shared" si="11"/>
        <v>3.6799999999999999E-2</v>
      </c>
      <c r="J194" s="5"/>
    </row>
    <row r="195" spans="1:10" x14ac:dyDescent="0.2">
      <c r="A195">
        <v>201512</v>
      </c>
      <c r="B195" s="1">
        <v>-1.4200000000000001E-2</v>
      </c>
      <c r="C195" s="1">
        <v>-1.15E-2</v>
      </c>
      <c r="D195" s="1">
        <v>-0.01</v>
      </c>
      <c r="E195" s="1">
        <v>-9.1999999999999998E-3</v>
      </c>
      <c r="F195" s="11">
        <v>-2.16</v>
      </c>
      <c r="G195" s="11">
        <v>-2.86</v>
      </c>
      <c r="H195" s="5">
        <f t="shared" si="10"/>
        <v>-2.1600000000000001E-2</v>
      </c>
      <c r="I195" s="5">
        <f t="shared" si="11"/>
        <v>-2.86E-2</v>
      </c>
      <c r="J195" s="5"/>
    </row>
    <row r="196" spans="1:10" x14ac:dyDescent="0.2">
      <c r="A196">
        <v>201601</v>
      </c>
      <c r="B196" s="1">
        <v>1.0200000000000001E-2</v>
      </c>
      <c r="C196" s="1">
        <v>-4.58E-2</v>
      </c>
      <c r="D196" s="1">
        <v>-3.1699999999999999E-2</v>
      </c>
      <c r="E196" s="1">
        <v>-1.6299999999999999E-2</v>
      </c>
      <c r="F196" s="11">
        <v>-5.76</v>
      </c>
      <c r="G196" s="11">
        <v>-3.36</v>
      </c>
      <c r="H196" s="5">
        <f t="shared" si="10"/>
        <v>-5.7599999999999998E-2</v>
      </c>
      <c r="I196" s="5">
        <f t="shared" si="11"/>
        <v>-3.3599999999999998E-2</v>
      </c>
      <c r="J196" s="5"/>
    </row>
    <row r="197" spans="1:10" x14ac:dyDescent="0.2">
      <c r="A197">
        <v>201602</v>
      </c>
      <c r="B197" s="1">
        <v>1.49E-2</v>
      </c>
      <c r="C197" s="1">
        <v>-4.4999999999999997E-3</v>
      </c>
      <c r="D197" s="1">
        <v>-5.1999999999999998E-3</v>
      </c>
      <c r="E197" s="1">
        <v>-5.4999999999999997E-3</v>
      </c>
      <c r="F197" s="11">
        <v>-0.06</v>
      </c>
      <c r="G197" s="11">
        <v>0.83</v>
      </c>
      <c r="H197" s="5">
        <f t="shared" si="10"/>
        <v>-5.9999999999999995E-4</v>
      </c>
      <c r="I197" s="5">
        <f t="shared" si="11"/>
        <v>8.3000000000000001E-3</v>
      </c>
      <c r="J197" s="5"/>
    </row>
    <row r="198" spans="1:10" x14ac:dyDescent="0.2">
      <c r="A198">
        <v>201603</v>
      </c>
      <c r="B198" s="1">
        <v>-9.4999999999999998E-3</v>
      </c>
      <c r="C198" s="1">
        <v>3.4200000000000001E-2</v>
      </c>
      <c r="D198" s="1">
        <v>3.0700000000000002E-2</v>
      </c>
      <c r="E198" s="1">
        <v>1.8700000000000001E-2</v>
      </c>
      <c r="F198" s="11">
        <v>6.9799999999999995</v>
      </c>
      <c r="G198" s="11">
        <v>0.82</v>
      </c>
      <c r="H198" s="5">
        <f t="shared" si="10"/>
        <v>6.9800000000000001E-2</v>
      </c>
      <c r="I198" s="5">
        <f t="shared" si="11"/>
        <v>8.199999999999999E-3</v>
      </c>
      <c r="J198" s="5"/>
    </row>
    <row r="199" spans="1:10" x14ac:dyDescent="0.2">
      <c r="A199">
        <v>201604</v>
      </c>
      <c r="B199" s="1">
        <v>-8.0000000000000004E-4</v>
      </c>
      <c r="C199" s="1">
        <v>1.1299999999999999E-2</v>
      </c>
      <c r="D199" s="1">
        <v>1.9199999999999998E-2</v>
      </c>
      <c r="E199" s="1">
        <v>1.5900000000000001E-2</v>
      </c>
      <c r="F199" s="11">
        <v>0.93</v>
      </c>
      <c r="G199" s="11">
        <v>0.69</v>
      </c>
      <c r="H199" s="5">
        <f t="shared" si="10"/>
        <v>9.300000000000001E-3</v>
      </c>
      <c r="I199" s="5">
        <f t="shared" si="11"/>
        <v>6.8999999999999999E-3</v>
      </c>
      <c r="J199" s="5"/>
    </row>
    <row r="200" spans="1:10" x14ac:dyDescent="0.2">
      <c r="A200">
        <v>201605</v>
      </c>
      <c r="B200" s="1">
        <v>-9.2999999999999992E-3</v>
      </c>
      <c r="C200" s="1">
        <v>6.3E-3</v>
      </c>
      <c r="D200" s="1">
        <v>1.03E-2</v>
      </c>
      <c r="E200" s="1">
        <v>8.8000000000000005E-3</v>
      </c>
      <c r="F200" s="11">
        <v>1.79</v>
      </c>
      <c r="G200" s="11">
        <v>-0.27</v>
      </c>
      <c r="H200" s="5">
        <f t="shared" si="10"/>
        <v>1.7899999999999999E-2</v>
      </c>
      <c r="I200" s="5">
        <f t="shared" si="11"/>
        <v>-2.7000000000000001E-3</v>
      </c>
      <c r="J200" s="5"/>
    </row>
    <row r="201" spans="1:10" x14ac:dyDescent="0.2">
      <c r="A201">
        <v>201606</v>
      </c>
      <c r="B201" s="1">
        <v>2.2200000000000001E-2</v>
      </c>
      <c r="C201" s="1">
        <v>-3.8E-3</v>
      </c>
      <c r="D201" s="1">
        <v>-5.9999999999999995E-4</v>
      </c>
      <c r="E201" s="1">
        <v>5.1999999999999998E-3</v>
      </c>
      <c r="F201" s="11">
        <v>-3.0000000000000002E-2</v>
      </c>
      <c r="G201" s="11">
        <v>0.64</v>
      </c>
      <c r="H201" s="5">
        <f t="shared" si="10"/>
        <v>-3.0000000000000003E-4</v>
      </c>
      <c r="I201" s="5">
        <f t="shared" si="11"/>
        <v>6.4000000000000003E-3</v>
      </c>
      <c r="J201" s="5"/>
    </row>
    <row r="202" spans="1:10" x14ac:dyDescent="0.2">
      <c r="A202">
        <v>201607</v>
      </c>
      <c r="B202" s="1">
        <v>7.9000000000000008E-3</v>
      </c>
      <c r="C202" s="1">
        <v>2.6599999999999999E-2</v>
      </c>
      <c r="D202" s="1">
        <v>1.89E-2</v>
      </c>
      <c r="E202" s="1">
        <v>1.21E-2</v>
      </c>
      <c r="F202" s="11">
        <v>3.97</v>
      </c>
      <c r="G202" s="11">
        <v>2.6</v>
      </c>
      <c r="H202" s="5">
        <f t="shared" si="10"/>
        <v>3.9699999999999999E-2</v>
      </c>
      <c r="I202" s="5">
        <f t="shared" si="11"/>
        <v>2.6000000000000002E-2</v>
      </c>
      <c r="J202" s="5"/>
    </row>
    <row r="203" spans="1:10" x14ac:dyDescent="0.2">
      <c r="A203">
        <v>201608</v>
      </c>
      <c r="B203" s="1">
        <v>-1.47E-2</v>
      </c>
      <c r="C203" s="1">
        <v>8.6999999999999994E-3</v>
      </c>
      <c r="D203" s="1">
        <v>1.6799999999999999E-2</v>
      </c>
      <c r="E203" s="1">
        <v>8.8999999999999999E-3</v>
      </c>
      <c r="F203" s="11">
        <v>0.52</v>
      </c>
      <c r="G203" s="11">
        <v>1.1299999999999999</v>
      </c>
      <c r="H203" s="5">
        <f t="shared" ref="H203:H255" si="12">F203/100</f>
        <v>5.1999999999999998E-3</v>
      </c>
      <c r="I203" s="5">
        <f t="shared" ref="I203:I255" si="13">G203/100</f>
        <v>1.1299999999999999E-2</v>
      </c>
      <c r="J203" s="5"/>
    </row>
    <row r="204" spans="1:10" x14ac:dyDescent="0.2">
      <c r="A204">
        <v>201609</v>
      </c>
      <c r="B204" s="1">
        <v>-3.3999999999999998E-3</v>
      </c>
      <c r="C204" s="1">
        <v>0.01</v>
      </c>
      <c r="D204" s="1">
        <v>8.6999999999999994E-3</v>
      </c>
      <c r="E204" s="1">
        <v>8.2000000000000007E-3</v>
      </c>
      <c r="F204" s="11">
        <v>0.27</v>
      </c>
      <c r="G204" s="11">
        <v>2.04</v>
      </c>
      <c r="H204" s="5">
        <f t="shared" si="12"/>
        <v>2.7000000000000001E-3</v>
      </c>
      <c r="I204" s="5">
        <f t="shared" si="13"/>
        <v>2.0400000000000001E-2</v>
      </c>
      <c r="J204" s="5"/>
    </row>
    <row r="205" spans="1:10" x14ac:dyDescent="0.2">
      <c r="A205">
        <v>201610</v>
      </c>
      <c r="B205" s="1">
        <v>-1.23E-2</v>
      </c>
      <c r="C205" s="1">
        <v>-8.0000000000000002E-3</v>
      </c>
      <c r="D205" s="1">
        <v>1E-3</v>
      </c>
      <c r="E205" s="1">
        <v>2.7000000000000001E-3</v>
      </c>
      <c r="F205" s="11">
        <v>-2</v>
      </c>
      <c r="G205" s="11">
        <v>-4.43</v>
      </c>
      <c r="H205" s="5">
        <f t="shared" si="12"/>
        <v>-0.02</v>
      </c>
      <c r="I205" s="5">
        <f t="shared" si="13"/>
        <v>-4.4299999999999999E-2</v>
      </c>
      <c r="J205" s="5"/>
    </row>
    <row r="206" spans="1:10" x14ac:dyDescent="0.2">
      <c r="A206">
        <v>201611</v>
      </c>
      <c r="B206" s="1">
        <v>-3.0999999999999999E-3</v>
      </c>
      <c r="C206" s="1">
        <v>1.23E-2</v>
      </c>
      <c r="D206" s="1">
        <v>1.72E-2</v>
      </c>
      <c r="E206" s="1">
        <v>3.8999999999999998E-3</v>
      </c>
      <c r="F206" s="11">
        <v>4.87</v>
      </c>
      <c r="G206" s="11">
        <v>5.47</v>
      </c>
      <c r="H206" s="5">
        <f t="shared" si="12"/>
        <v>4.87E-2</v>
      </c>
      <c r="I206" s="5">
        <f t="shared" si="13"/>
        <v>5.4699999999999999E-2</v>
      </c>
      <c r="J206" s="5"/>
    </row>
    <row r="207" spans="1:10" x14ac:dyDescent="0.2">
      <c r="A207">
        <v>201612</v>
      </c>
      <c r="B207" s="1">
        <v>8.9999999999999993E-3</v>
      </c>
      <c r="C207" s="1">
        <v>8.3000000000000001E-3</v>
      </c>
      <c r="D207" s="1">
        <v>1.7000000000000001E-2</v>
      </c>
      <c r="E207" s="1">
        <v>1.18E-2</v>
      </c>
      <c r="F207" s="11">
        <v>1.85</v>
      </c>
      <c r="G207" s="11">
        <v>0.11</v>
      </c>
      <c r="H207" s="5">
        <f t="shared" si="12"/>
        <v>1.8500000000000003E-2</v>
      </c>
      <c r="I207" s="5">
        <f t="shared" si="13"/>
        <v>1.1000000000000001E-3</v>
      </c>
      <c r="J207" s="5"/>
    </row>
    <row r="208" spans="1:10" x14ac:dyDescent="0.2">
      <c r="A208">
        <v>201701</v>
      </c>
      <c r="B208" s="1">
        <v>-4.4999999999999997E-3</v>
      </c>
      <c r="C208" s="1">
        <v>1.8599999999999998E-2</v>
      </c>
      <c r="D208" s="1">
        <v>1.49E-2</v>
      </c>
      <c r="E208" s="1">
        <v>1.2800000000000001E-2</v>
      </c>
      <c r="F208" s="11">
        <v>1.98</v>
      </c>
      <c r="G208" s="11">
        <v>-1.06</v>
      </c>
      <c r="H208" s="5">
        <f t="shared" si="12"/>
        <v>1.9799999999999998E-2</v>
      </c>
      <c r="I208" s="5">
        <f t="shared" si="13"/>
        <v>-1.06E-2</v>
      </c>
      <c r="J208" s="5"/>
    </row>
    <row r="209" spans="1:10" x14ac:dyDescent="0.2">
      <c r="A209">
        <v>201702</v>
      </c>
      <c r="B209" s="1">
        <v>8.0000000000000002E-3</v>
      </c>
      <c r="C209" s="1">
        <v>1.09E-2</v>
      </c>
      <c r="D209" s="1">
        <v>7.7999999999999996E-3</v>
      </c>
      <c r="E209" s="1">
        <v>6.1999999999999998E-3</v>
      </c>
      <c r="F209" s="11">
        <v>3.61</v>
      </c>
      <c r="G209" s="11">
        <v>-2.0099999999999998</v>
      </c>
      <c r="H209" s="5">
        <f t="shared" si="12"/>
        <v>3.61E-2</v>
      </c>
      <c r="I209" s="5">
        <f t="shared" si="13"/>
        <v>-2.0099999999999996E-2</v>
      </c>
      <c r="J209" s="5"/>
    </row>
    <row r="210" spans="1:10" x14ac:dyDescent="0.2">
      <c r="A210">
        <v>201703</v>
      </c>
      <c r="B210" s="1">
        <v>-4.4000000000000003E-3</v>
      </c>
      <c r="C210" s="1">
        <v>8.6999999999999994E-3</v>
      </c>
      <c r="D210" s="1">
        <v>1.5E-3</v>
      </c>
      <c r="E210" s="1">
        <v>3.0000000000000001E-3</v>
      </c>
      <c r="F210" s="11">
        <v>0.2</v>
      </c>
      <c r="G210" s="11">
        <v>1.17</v>
      </c>
      <c r="H210" s="5">
        <f t="shared" si="12"/>
        <v>2E-3</v>
      </c>
      <c r="I210" s="5">
        <f t="shared" si="13"/>
        <v>1.1699999999999999E-2</v>
      </c>
      <c r="J210" s="5"/>
    </row>
    <row r="211" spans="1:10" x14ac:dyDescent="0.2">
      <c r="A211">
        <v>201704</v>
      </c>
      <c r="B211" s="1">
        <v>1.4E-3</v>
      </c>
      <c r="C211" s="1">
        <v>7.4000000000000003E-3</v>
      </c>
      <c r="D211" s="1">
        <v>8.8000000000000005E-3</v>
      </c>
      <c r="E211" s="1">
        <v>2.8E-3</v>
      </c>
      <c r="F211" s="11">
        <v>1.1400000000000001</v>
      </c>
      <c r="G211" s="11">
        <v>0.72</v>
      </c>
      <c r="H211" s="5">
        <f t="shared" si="12"/>
        <v>1.14E-2</v>
      </c>
      <c r="I211" s="5">
        <f t="shared" si="13"/>
        <v>7.1999999999999998E-3</v>
      </c>
      <c r="J211" s="5"/>
    </row>
    <row r="212" spans="1:10" x14ac:dyDescent="0.2">
      <c r="A212">
        <v>201705</v>
      </c>
      <c r="B212" s="1">
        <v>8.9999999999999998E-4</v>
      </c>
      <c r="C212" s="1">
        <v>3.3999999999999998E-3</v>
      </c>
      <c r="D212" s="1">
        <v>1.4E-3</v>
      </c>
      <c r="E212" s="1">
        <v>-1E-4</v>
      </c>
      <c r="F212" s="11">
        <v>1.1200000000000001</v>
      </c>
      <c r="G212" s="11">
        <v>-2.61</v>
      </c>
      <c r="H212" s="5">
        <f t="shared" si="12"/>
        <v>1.1200000000000002E-2</v>
      </c>
      <c r="I212" s="5">
        <f t="shared" si="13"/>
        <v>-2.6099999999999998E-2</v>
      </c>
      <c r="J212" s="5"/>
    </row>
    <row r="213" spans="1:10" x14ac:dyDescent="0.2">
      <c r="A213">
        <v>201706</v>
      </c>
      <c r="B213" s="1">
        <v>-8.8000000000000005E-3</v>
      </c>
      <c r="C213" s="1">
        <v>8.5000000000000006E-3</v>
      </c>
      <c r="D213" s="1">
        <v>5.1000000000000004E-3</v>
      </c>
      <c r="E213" s="1">
        <v>1.9E-3</v>
      </c>
      <c r="F213" s="11">
        <v>0.84000000000000008</v>
      </c>
      <c r="G213" s="11">
        <v>2.15</v>
      </c>
      <c r="H213" s="5">
        <f t="shared" si="12"/>
        <v>8.4000000000000012E-3</v>
      </c>
      <c r="I213" s="5">
        <f t="shared" si="13"/>
        <v>2.1499999999999998E-2</v>
      </c>
      <c r="J213" s="5"/>
    </row>
    <row r="214" spans="1:10" x14ac:dyDescent="0.2">
      <c r="A214">
        <v>201707</v>
      </c>
      <c r="B214" s="1">
        <v>6.4000000000000003E-3</v>
      </c>
      <c r="C214" s="1">
        <v>1.47E-2</v>
      </c>
      <c r="D214" s="1">
        <v>8.3000000000000001E-3</v>
      </c>
      <c r="E214" s="1">
        <v>7.1000000000000004E-3</v>
      </c>
      <c r="F214" s="11">
        <v>1.9400000000000002</v>
      </c>
      <c r="G214" s="11">
        <v>-1.47</v>
      </c>
      <c r="H214" s="5">
        <f t="shared" si="12"/>
        <v>1.9400000000000001E-2</v>
      </c>
      <c r="I214" s="5">
        <f t="shared" si="13"/>
        <v>-1.47E-2</v>
      </c>
      <c r="J214" s="5"/>
    </row>
    <row r="215" spans="1:10" x14ac:dyDescent="0.2">
      <c r="A215">
        <v>201708</v>
      </c>
      <c r="B215" s="1">
        <v>7.9000000000000008E-3</v>
      </c>
      <c r="C215" s="1">
        <v>6.1000000000000004E-3</v>
      </c>
      <c r="D215" s="1">
        <v>-4.0000000000000002E-4</v>
      </c>
      <c r="E215" s="1">
        <v>1.6000000000000001E-3</v>
      </c>
      <c r="F215" s="11">
        <v>0.25</v>
      </c>
      <c r="G215" s="11">
        <v>-1.62</v>
      </c>
      <c r="H215" s="5">
        <f t="shared" si="12"/>
        <v>2.5000000000000001E-3</v>
      </c>
      <c r="I215" s="5">
        <f t="shared" si="13"/>
        <v>-1.6200000000000003E-2</v>
      </c>
      <c r="J215" s="5"/>
    </row>
    <row r="216" spans="1:10" x14ac:dyDescent="0.2">
      <c r="A216">
        <v>201709</v>
      </c>
      <c r="B216" s="1">
        <v>-8.6999999999999994E-3</v>
      </c>
      <c r="C216" s="1">
        <v>1.4E-2</v>
      </c>
      <c r="D216" s="1">
        <v>7.1000000000000004E-3</v>
      </c>
      <c r="E216" s="1">
        <v>4.3E-3</v>
      </c>
      <c r="F216" s="11">
        <v>2.5999999999999996</v>
      </c>
      <c r="G216" s="11">
        <v>4.47</v>
      </c>
      <c r="H216" s="5">
        <f t="shared" si="12"/>
        <v>2.5999999999999995E-2</v>
      </c>
      <c r="I216" s="5">
        <f t="shared" si="13"/>
        <v>4.4699999999999997E-2</v>
      </c>
      <c r="J216" s="5"/>
    </row>
    <row r="217" spans="1:10" x14ac:dyDescent="0.2">
      <c r="A217">
        <v>201710</v>
      </c>
      <c r="B217" s="1">
        <v>1.9699999999999999E-2</v>
      </c>
      <c r="C217" s="1">
        <v>1.0500000000000001E-2</v>
      </c>
      <c r="D217" s="1">
        <v>4.1999999999999997E-3</v>
      </c>
      <c r="E217" s="1">
        <v>1.6999999999999999E-3</v>
      </c>
      <c r="F217" s="11">
        <v>2.34</v>
      </c>
      <c r="G217" s="11">
        <v>-1.95</v>
      </c>
      <c r="H217" s="5">
        <f t="shared" si="12"/>
        <v>2.3399999999999997E-2</v>
      </c>
      <c r="I217" s="5">
        <f t="shared" si="13"/>
        <v>-1.95E-2</v>
      </c>
      <c r="J217" s="5"/>
    </row>
    <row r="218" spans="1:10" x14ac:dyDescent="0.2">
      <c r="A218">
        <v>201711</v>
      </c>
      <c r="B218" s="1">
        <v>-1.9E-3</v>
      </c>
      <c r="C218" s="1">
        <v>9.7000000000000003E-3</v>
      </c>
      <c r="D218" s="1">
        <v>1.4E-3</v>
      </c>
      <c r="E218" s="1">
        <v>6.9999999999999999E-4</v>
      </c>
      <c r="F218" s="11">
        <v>3.2</v>
      </c>
      <c r="G218" s="11">
        <v>-0.57999999999999996</v>
      </c>
      <c r="H218" s="5">
        <f t="shared" si="12"/>
        <v>3.2000000000000001E-2</v>
      </c>
      <c r="I218" s="5">
        <f t="shared" si="13"/>
        <v>-5.7999999999999996E-3</v>
      </c>
      <c r="J218" s="5"/>
    </row>
    <row r="219" spans="1:10" x14ac:dyDescent="0.2">
      <c r="A219">
        <v>201712</v>
      </c>
      <c r="B219" s="1">
        <v>6.1999999999999998E-3</v>
      </c>
      <c r="C219" s="1">
        <v>1.2999999999999999E-2</v>
      </c>
      <c r="D219" s="1">
        <v>1.34E-2</v>
      </c>
      <c r="E219" s="1">
        <v>8.2000000000000007E-3</v>
      </c>
      <c r="F219" s="11">
        <v>1.1500000000000001</v>
      </c>
      <c r="G219" s="11">
        <v>-1.29</v>
      </c>
      <c r="H219" s="5">
        <f t="shared" si="12"/>
        <v>1.1500000000000002E-2</v>
      </c>
      <c r="I219" s="5">
        <f t="shared" si="13"/>
        <v>-1.29E-2</v>
      </c>
      <c r="J219" s="5"/>
    </row>
    <row r="220" spans="1:10" x14ac:dyDescent="0.2">
      <c r="A220">
        <v>201801</v>
      </c>
      <c r="B220" s="1">
        <v>2.75E-2</v>
      </c>
      <c r="C220" s="1">
        <v>2.8400000000000002E-2</v>
      </c>
      <c r="D220" s="1">
        <v>1.2800000000000001E-2</v>
      </c>
      <c r="E220" s="1">
        <v>1.15E-2</v>
      </c>
      <c r="F220" s="11">
        <v>5.69</v>
      </c>
      <c r="G220" s="11">
        <v>-3.09</v>
      </c>
      <c r="H220" s="5">
        <f t="shared" si="12"/>
        <v>5.6900000000000006E-2</v>
      </c>
      <c r="I220" s="5">
        <f t="shared" si="13"/>
        <v>-3.0899999999999997E-2</v>
      </c>
      <c r="J220" s="5"/>
    </row>
    <row r="221" spans="1:10" x14ac:dyDescent="0.2">
      <c r="A221">
        <v>201802</v>
      </c>
      <c r="B221" s="1">
        <v>-3.6999999999999998E-2</v>
      </c>
      <c r="C221" s="1">
        <v>-1.84E-2</v>
      </c>
      <c r="D221" s="1">
        <v>-6.4999999999999997E-3</v>
      </c>
      <c r="E221" s="1">
        <v>-5.4999999999999997E-3</v>
      </c>
      <c r="F221" s="11">
        <v>-3.54</v>
      </c>
      <c r="G221" s="11">
        <v>0.3</v>
      </c>
      <c r="H221" s="5">
        <f t="shared" si="12"/>
        <v>-3.5400000000000001E-2</v>
      </c>
      <c r="I221" s="5">
        <f t="shared" si="13"/>
        <v>3.0000000000000001E-3</v>
      </c>
      <c r="J221" s="5"/>
    </row>
    <row r="222" spans="1:10" x14ac:dyDescent="0.2">
      <c r="A222">
        <v>201803</v>
      </c>
      <c r="B222" s="1">
        <v>-5.4999999999999997E-3</v>
      </c>
      <c r="C222" s="1">
        <v>-6.3E-3</v>
      </c>
      <c r="D222" s="1">
        <v>-5.0000000000000001E-3</v>
      </c>
      <c r="E222" s="1">
        <v>-1.9E-3</v>
      </c>
      <c r="F222" s="11">
        <v>-2.23</v>
      </c>
      <c r="G222" s="11">
        <v>4.05</v>
      </c>
      <c r="H222" s="5">
        <f t="shared" si="12"/>
        <v>-2.23E-2</v>
      </c>
      <c r="I222" s="5">
        <f t="shared" si="13"/>
        <v>4.0500000000000001E-2</v>
      </c>
      <c r="J222" s="5"/>
    </row>
    <row r="223" spans="1:10" x14ac:dyDescent="0.2">
      <c r="A223">
        <v>201804</v>
      </c>
      <c r="B223" s="1">
        <v>2.3999999999999998E-3</v>
      </c>
      <c r="C223" s="1">
        <v>3.3E-3</v>
      </c>
      <c r="D223" s="1">
        <v>3.0000000000000001E-3</v>
      </c>
      <c r="E223" s="1">
        <v>6.7999999999999996E-3</v>
      </c>
      <c r="F223" s="11">
        <v>0.43</v>
      </c>
      <c r="G223" s="11">
        <v>1.1299999999999999</v>
      </c>
      <c r="H223" s="5">
        <f t="shared" si="12"/>
        <v>4.3E-3</v>
      </c>
      <c r="I223" s="5">
        <f t="shared" si="13"/>
        <v>1.1299999999999999E-2</v>
      </c>
      <c r="J223" s="5"/>
    </row>
    <row r="224" spans="1:10" x14ac:dyDescent="0.2">
      <c r="A224">
        <v>201805</v>
      </c>
      <c r="B224" s="1">
        <v>-2.3E-3</v>
      </c>
      <c r="C224" s="1">
        <v>1.34E-2</v>
      </c>
      <c r="D224" s="1">
        <v>1.04E-2</v>
      </c>
      <c r="E224" s="1">
        <v>6.1999999999999998E-3</v>
      </c>
      <c r="F224" s="11">
        <v>2.79</v>
      </c>
      <c r="G224" s="11">
        <v>5.28</v>
      </c>
      <c r="H224" s="5">
        <f t="shared" si="12"/>
        <v>2.7900000000000001E-2</v>
      </c>
      <c r="I224" s="5">
        <f t="shared" si="13"/>
        <v>5.28E-2</v>
      </c>
      <c r="J224" s="5"/>
    </row>
    <row r="225" spans="1:10" x14ac:dyDescent="0.2">
      <c r="A225">
        <v>201806</v>
      </c>
      <c r="B225" s="1">
        <v>-2E-3</v>
      </c>
      <c r="C225" s="1">
        <v>-8.0999999999999996E-3</v>
      </c>
      <c r="D225" s="1">
        <v>5.3E-3</v>
      </c>
      <c r="E225" s="1">
        <v>-5.0000000000000001E-4</v>
      </c>
      <c r="F225" s="11">
        <v>0.62</v>
      </c>
      <c r="G225" s="11">
        <v>1.19</v>
      </c>
      <c r="H225" s="5">
        <f t="shared" si="12"/>
        <v>6.1999999999999998E-3</v>
      </c>
      <c r="I225" s="5">
        <f t="shared" si="13"/>
        <v>1.1899999999999999E-2</v>
      </c>
      <c r="J225" s="5"/>
    </row>
    <row r="226" spans="1:10" x14ac:dyDescent="0.2">
      <c r="A226">
        <v>201807</v>
      </c>
      <c r="B226" s="1">
        <v>-1.9E-3</v>
      </c>
      <c r="C226" s="1">
        <v>5.1000000000000004E-3</v>
      </c>
      <c r="D226" s="1">
        <v>4.1000000000000003E-3</v>
      </c>
      <c r="E226" s="1">
        <v>8.9999999999999993E-3</v>
      </c>
      <c r="F226" s="11">
        <v>3.35</v>
      </c>
      <c r="G226" s="11">
        <v>-2.21</v>
      </c>
      <c r="H226" s="5">
        <f t="shared" si="12"/>
        <v>3.3500000000000002E-2</v>
      </c>
      <c r="I226" s="5">
        <f t="shared" si="13"/>
        <v>-2.2099999999999998E-2</v>
      </c>
      <c r="J226" s="5"/>
    </row>
    <row r="227" spans="1:10" x14ac:dyDescent="0.2">
      <c r="A227">
        <v>201808</v>
      </c>
      <c r="B227" s="1">
        <v>4.7000000000000002E-3</v>
      </c>
      <c r="C227" s="1">
        <v>4.1999999999999997E-3</v>
      </c>
      <c r="D227" s="1">
        <v>0</v>
      </c>
      <c r="E227" s="1">
        <v>1.9E-3</v>
      </c>
      <c r="F227" s="11">
        <v>3.6</v>
      </c>
      <c r="G227" s="11">
        <v>1.1499999999999999</v>
      </c>
      <c r="H227" s="5">
        <f t="shared" si="12"/>
        <v>3.6000000000000004E-2</v>
      </c>
      <c r="I227" s="5">
        <f t="shared" si="13"/>
        <v>1.15E-2</v>
      </c>
      <c r="J227" s="5"/>
    </row>
    <row r="228" spans="1:10" x14ac:dyDescent="0.2">
      <c r="A228">
        <v>201809</v>
      </c>
      <c r="B228" s="1">
        <v>-3.3E-3</v>
      </c>
      <c r="C228" s="1">
        <v>-6.1000000000000004E-3</v>
      </c>
      <c r="D228" s="1">
        <v>3.8999999999999998E-3</v>
      </c>
      <c r="E228" s="1">
        <v>3.0000000000000001E-3</v>
      </c>
      <c r="F228" s="11">
        <v>0.21</v>
      </c>
      <c r="G228" s="11">
        <v>-2.2799999999999998</v>
      </c>
      <c r="H228" s="5">
        <f t="shared" si="12"/>
        <v>2.0999999999999999E-3</v>
      </c>
      <c r="I228" s="5">
        <f t="shared" si="13"/>
        <v>-2.2799999999999997E-2</v>
      </c>
      <c r="J228" s="5"/>
    </row>
    <row r="229" spans="1:10" x14ac:dyDescent="0.2">
      <c r="A229">
        <v>201810</v>
      </c>
      <c r="B229" s="1">
        <v>-1.9400000000000001E-2</v>
      </c>
      <c r="C229" s="1">
        <v>-4.6699999999999998E-2</v>
      </c>
      <c r="D229" s="1">
        <v>-1.8700000000000001E-2</v>
      </c>
      <c r="E229" s="1">
        <v>-1.26E-2</v>
      </c>
      <c r="F229" s="11">
        <v>-7.4899999999999993</v>
      </c>
      <c r="G229" s="11">
        <v>-4.78</v>
      </c>
      <c r="H229" s="5">
        <f t="shared" si="12"/>
        <v>-7.4899999999999994E-2</v>
      </c>
      <c r="I229" s="5">
        <f t="shared" si="13"/>
        <v>-4.7800000000000002E-2</v>
      </c>
      <c r="J229" s="5"/>
    </row>
    <row r="230" spans="1:10" x14ac:dyDescent="0.2">
      <c r="A230">
        <v>201811</v>
      </c>
      <c r="B230" s="1">
        <v>-5.3E-3</v>
      </c>
      <c r="C230" s="1">
        <v>-1.9E-3</v>
      </c>
      <c r="D230" s="1">
        <v>-7.0000000000000001E-3</v>
      </c>
      <c r="E230" s="1">
        <v>-4.7999999999999996E-3</v>
      </c>
      <c r="F230" s="11">
        <v>1.8699999999999999</v>
      </c>
      <c r="G230" s="11">
        <v>-0.71</v>
      </c>
      <c r="H230" s="5">
        <f t="shared" si="12"/>
        <v>1.8699999999999998E-2</v>
      </c>
      <c r="I230" s="5">
        <f t="shared" si="13"/>
        <v>-7.0999999999999995E-3</v>
      </c>
      <c r="J230" s="5"/>
    </row>
    <row r="231" spans="1:10" x14ac:dyDescent="0.2">
      <c r="A231">
        <v>201812</v>
      </c>
      <c r="B231" s="1">
        <v>1.6999999999999999E-3</v>
      </c>
      <c r="C231" s="1">
        <v>-3.8300000000000001E-2</v>
      </c>
      <c r="D231" s="1">
        <v>-2.3199999999999998E-2</v>
      </c>
      <c r="E231" s="1">
        <v>-1.7100000000000001E-2</v>
      </c>
      <c r="F231" s="11">
        <v>-9.3600000000000012</v>
      </c>
      <c r="G231" s="11">
        <v>-2.48</v>
      </c>
      <c r="H231" s="5">
        <f t="shared" si="12"/>
        <v>-9.3600000000000017E-2</v>
      </c>
      <c r="I231" s="5">
        <f t="shared" si="13"/>
        <v>-2.4799999999999999E-2</v>
      </c>
      <c r="J231" s="5"/>
    </row>
    <row r="232" spans="1:10" x14ac:dyDescent="0.2">
      <c r="A232">
        <v>201901</v>
      </c>
      <c r="B232" s="1">
        <v>4.3E-3</v>
      </c>
      <c r="C232" s="1">
        <v>5.1400000000000001E-2</v>
      </c>
      <c r="D232" s="1">
        <v>3.15E-2</v>
      </c>
      <c r="E232" s="1">
        <v>2.3699999999999999E-2</v>
      </c>
      <c r="F232" s="11">
        <v>8.620000000000001</v>
      </c>
      <c r="G232" s="11">
        <v>2.89</v>
      </c>
      <c r="H232" s="5">
        <f t="shared" si="12"/>
        <v>8.6200000000000013E-2</v>
      </c>
      <c r="I232" s="5">
        <f t="shared" si="13"/>
        <v>2.8900000000000002E-2</v>
      </c>
      <c r="J232" s="5"/>
    </row>
    <row r="233" spans="1:10" x14ac:dyDescent="0.2">
      <c r="A233">
        <v>201902</v>
      </c>
      <c r="B233" s="1">
        <v>3.7000000000000002E-3</v>
      </c>
      <c r="C233" s="1">
        <v>1.8800000000000001E-2</v>
      </c>
      <c r="D233" s="1">
        <v>1.06E-2</v>
      </c>
      <c r="E233" s="1">
        <v>8.0999999999999996E-3</v>
      </c>
      <c r="F233" s="11">
        <v>3.58</v>
      </c>
      <c r="G233" s="11">
        <v>2.12</v>
      </c>
      <c r="H233" s="5">
        <f t="shared" si="12"/>
        <v>3.5799999999999998E-2</v>
      </c>
      <c r="I233" s="5">
        <f t="shared" si="13"/>
        <v>2.12E-2</v>
      </c>
      <c r="J233" s="5"/>
    </row>
    <row r="234" spans="1:10" x14ac:dyDescent="0.2">
      <c r="A234">
        <v>201903</v>
      </c>
      <c r="B234" s="1">
        <v>1.46E-2</v>
      </c>
      <c r="C234" s="1">
        <v>4.1999999999999997E-3</v>
      </c>
      <c r="D234" s="1">
        <v>-8.9999999999999998E-4</v>
      </c>
      <c r="E234" s="1">
        <v>6.1000000000000004E-3</v>
      </c>
      <c r="F234" s="11">
        <v>1.29</v>
      </c>
      <c r="G234" s="11">
        <v>-3.05</v>
      </c>
      <c r="H234" s="5">
        <f t="shared" si="12"/>
        <v>1.29E-2</v>
      </c>
      <c r="I234" s="5">
        <f t="shared" si="13"/>
        <v>-3.0499999999999999E-2</v>
      </c>
      <c r="J234" s="5"/>
    </row>
    <row r="235" spans="1:10" x14ac:dyDescent="0.2">
      <c r="A235">
        <v>201904</v>
      </c>
      <c r="B235" s="1">
        <v>1.06E-2</v>
      </c>
      <c r="C235" s="1">
        <v>1.67E-2</v>
      </c>
      <c r="D235" s="1">
        <v>1.2E-2</v>
      </c>
      <c r="E235" s="1">
        <v>7.7000000000000002E-3</v>
      </c>
      <c r="F235" s="11">
        <v>4.17</v>
      </c>
      <c r="G235" s="11">
        <v>-1.75</v>
      </c>
      <c r="H235" s="5">
        <f t="shared" si="12"/>
        <v>4.1700000000000001E-2</v>
      </c>
      <c r="I235" s="5">
        <f t="shared" si="13"/>
        <v>-1.7500000000000002E-2</v>
      </c>
      <c r="J235" s="5"/>
    </row>
    <row r="236" spans="1:10" x14ac:dyDescent="0.2">
      <c r="A236">
        <v>201905</v>
      </c>
      <c r="B236" s="1">
        <v>-8.6999999999999994E-3</v>
      </c>
      <c r="C236" s="1">
        <v>-3.0700000000000002E-2</v>
      </c>
      <c r="D236" s="1">
        <v>-1.2999999999999999E-2</v>
      </c>
      <c r="E236" s="1">
        <v>-1.8E-3</v>
      </c>
      <c r="F236" s="11">
        <v>-6.73</v>
      </c>
      <c r="G236" s="11">
        <v>-1.18</v>
      </c>
      <c r="H236" s="5">
        <f t="shared" si="12"/>
        <v>-6.7299999999999999E-2</v>
      </c>
      <c r="I236" s="5">
        <f t="shared" si="13"/>
        <v>-1.18E-2</v>
      </c>
      <c r="J236" s="5"/>
    </row>
    <row r="237" spans="1:10" x14ac:dyDescent="0.2">
      <c r="A237">
        <v>201906</v>
      </c>
      <c r="B237" s="1">
        <v>2.3800000000000002E-2</v>
      </c>
      <c r="C237" s="1">
        <v>3.0300000000000001E-2</v>
      </c>
      <c r="D237" s="1">
        <v>1.3899999999999999E-2</v>
      </c>
      <c r="E237" s="1">
        <v>9.1999999999999998E-3</v>
      </c>
      <c r="F237" s="11">
        <v>7.1099999999999994</v>
      </c>
      <c r="G237" s="11">
        <v>0.22</v>
      </c>
      <c r="H237" s="5">
        <f t="shared" si="12"/>
        <v>7.1099999999999997E-2</v>
      </c>
      <c r="I237" s="5">
        <f t="shared" si="13"/>
        <v>2.2000000000000001E-3</v>
      </c>
      <c r="J237" s="5"/>
    </row>
    <row r="238" spans="1:10" x14ac:dyDescent="0.2">
      <c r="A238">
        <v>201907</v>
      </c>
      <c r="B238" s="1">
        <v>1.29E-2</v>
      </c>
      <c r="C238" s="1">
        <v>2.0999999999999999E-3</v>
      </c>
      <c r="D238" s="1">
        <v>2.3E-3</v>
      </c>
      <c r="E238" s="1">
        <v>3.8E-3</v>
      </c>
      <c r="F238" s="11">
        <v>1.38</v>
      </c>
      <c r="G238" s="11">
        <v>-2.08</v>
      </c>
      <c r="H238" s="5">
        <f t="shared" si="12"/>
        <v>1.38E-2</v>
      </c>
      <c r="I238" s="5">
        <f t="shared" si="13"/>
        <v>-2.0799999999999999E-2</v>
      </c>
      <c r="J238" s="5"/>
    </row>
    <row r="239" spans="1:10" x14ac:dyDescent="0.2">
      <c r="A239">
        <v>201908</v>
      </c>
      <c r="B239" s="1">
        <v>2.3E-2</v>
      </c>
      <c r="C239" s="1">
        <v>-1.7399999999999999E-2</v>
      </c>
      <c r="D239" s="1">
        <v>-1.3100000000000001E-2</v>
      </c>
      <c r="E239" s="1">
        <v>-7.4999999999999997E-3</v>
      </c>
      <c r="F239" s="11">
        <v>-2.42</v>
      </c>
      <c r="G239" s="11">
        <v>-2.4</v>
      </c>
      <c r="H239" s="5">
        <f t="shared" si="12"/>
        <v>-2.4199999999999999E-2</v>
      </c>
      <c r="I239" s="5">
        <f t="shared" si="13"/>
        <v>-2.4E-2</v>
      </c>
      <c r="J239" s="5"/>
    </row>
    <row r="240" spans="1:10" x14ac:dyDescent="0.2">
      <c r="A240">
        <v>201909</v>
      </c>
      <c r="B240" s="1">
        <v>-1.84E-2</v>
      </c>
      <c r="C240" s="1">
        <v>4.0000000000000002E-4</v>
      </c>
      <c r="D240" s="1">
        <v>1.9E-3</v>
      </c>
      <c r="E240" s="1">
        <v>4.1999999999999997E-3</v>
      </c>
      <c r="F240" s="11">
        <v>1.6099999999999999</v>
      </c>
      <c r="G240" s="11">
        <v>-1.05</v>
      </c>
      <c r="H240" s="5">
        <f t="shared" si="12"/>
        <v>1.61E-2</v>
      </c>
      <c r="I240" s="5">
        <f t="shared" si="13"/>
        <v>-1.0500000000000001E-2</v>
      </c>
      <c r="J240" s="5"/>
    </row>
    <row r="241" spans="1:10" x14ac:dyDescent="0.2">
      <c r="A241">
        <v>201910</v>
      </c>
      <c r="B241" s="1">
        <v>-1.11E-2</v>
      </c>
      <c r="C241" s="1">
        <v>1.4E-2</v>
      </c>
      <c r="D241" s="1">
        <v>3.7000000000000002E-3</v>
      </c>
      <c r="E241" s="1">
        <v>1.2999999999999999E-3</v>
      </c>
      <c r="F241" s="11">
        <v>2.21</v>
      </c>
      <c r="G241" s="11">
        <v>0.24</v>
      </c>
      <c r="H241" s="5">
        <f t="shared" si="12"/>
        <v>2.2099999999999998E-2</v>
      </c>
      <c r="I241" s="5">
        <f t="shared" si="13"/>
        <v>2.3999999999999998E-3</v>
      </c>
      <c r="J241" s="5"/>
    </row>
    <row r="242" spans="1:10" x14ac:dyDescent="0.2">
      <c r="A242">
        <v>201911</v>
      </c>
      <c r="B242" s="1">
        <v>3.0999999999999999E-3</v>
      </c>
      <c r="C242" s="1">
        <v>1.67E-2</v>
      </c>
      <c r="D242" s="1">
        <v>7.0000000000000001E-3</v>
      </c>
      <c r="E242" s="1">
        <v>2.8E-3</v>
      </c>
      <c r="F242" s="11">
        <v>3.99</v>
      </c>
      <c r="G242" s="11">
        <v>0.91</v>
      </c>
      <c r="H242" s="5">
        <f t="shared" si="12"/>
        <v>3.9900000000000005E-2</v>
      </c>
      <c r="I242" s="5">
        <f t="shared" si="13"/>
        <v>9.1000000000000004E-3</v>
      </c>
      <c r="J242" s="5"/>
    </row>
    <row r="243" spans="1:10" x14ac:dyDescent="0.2">
      <c r="A243">
        <v>201912</v>
      </c>
      <c r="B243" s="1">
        <v>6.1000000000000004E-3</v>
      </c>
      <c r="C243" s="1">
        <v>2.5000000000000001E-2</v>
      </c>
      <c r="D243" s="1">
        <v>1.7500000000000002E-2</v>
      </c>
      <c r="E243" s="1">
        <v>1.43E-2</v>
      </c>
      <c r="F243" s="11">
        <v>2.91</v>
      </c>
      <c r="G243" s="11">
        <v>0.67</v>
      </c>
      <c r="H243" s="5">
        <f t="shared" si="12"/>
        <v>2.9100000000000001E-2</v>
      </c>
      <c r="I243" s="5">
        <f t="shared" si="13"/>
        <v>6.7000000000000002E-3</v>
      </c>
      <c r="J243" s="5"/>
    </row>
    <row r="244" spans="1:10" x14ac:dyDescent="0.2">
      <c r="A244">
        <v>202001</v>
      </c>
      <c r="B244" s="1">
        <v>1.1999999999999999E-3</v>
      </c>
      <c r="C244" s="1">
        <v>-0.01</v>
      </c>
      <c r="D244" s="1">
        <v>-5.5999999999999999E-3</v>
      </c>
      <c r="E244" s="1">
        <v>4.4999999999999997E-3</v>
      </c>
      <c r="F244" s="11">
        <v>2.0000000000000004E-2</v>
      </c>
      <c r="G244" s="11">
        <v>-3.08</v>
      </c>
      <c r="H244" s="5">
        <f t="shared" si="12"/>
        <v>2.0000000000000004E-4</v>
      </c>
      <c r="I244" s="5">
        <f t="shared" si="13"/>
        <v>-3.0800000000000001E-2</v>
      </c>
      <c r="J244" s="5"/>
    </row>
    <row r="245" spans="1:10" x14ac:dyDescent="0.2">
      <c r="A245">
        <v>202002</v>
      </c>
      <c r="B245" s="1">
        <v>-1.2500000000000001E-2</v>
      </c>
      <c r="C245" s="1">
        <v>-3.1699999999999999E-2</v>
      </c>
      <c r="D245" s="1">
        <v>-2.3300000000000001E-2</v>
      </c>
      <c r="E245" s="1">
        <v>-1.03E-2</v>
      </c>
      <c r="F245" s="11">
        <v>-8.0100000000000016</v>
      </c>
      <c r="G245" s="11">
        <v>1.02</v>
      </c>
      <c r="H245" s="5">
        <f t="shared" si="12"/>
        <v>-8.0100000000000018E-2</v>
      </c>
      <c r="I245" s="5">
        <f t="shared" si="13"/>
        <v>1.0200000000000001E-2</v>
      </c>
      <c r="J245" s="5"/>
    </row>
    <row r="246" spans="1:10" x14ac:dyDescent="0.2">
      <c r="A246">
        <v>202003</v>
      </c>
      <c r="B246" s="1">
        <v>-5.0000000000000001E-3</v>
      </c>
      <c r="C246" s="1">
        <v>-0.1089</v>
      </c>
      <c r="D246" s="1">
        <v>-0.124</v>
      </c>
      <c r="E246" s="1">
        <v>-9.7699999999999995E-2</v>
      </c>
      <c r="F246" s="11">
        <v>-13.260000000000002</v>
      </c>
      <c r="G246" s="11">
        <v>-5.03</v>
      </c>
      <c r="H246" s="5">
        <f t="shared" si="12"/>
        <v>-0.13260000000000002</v>
      </c>
      <c r="I246" s="5">
        <f t="shared" si="13"/>
        <v>-5.0300000000000004E-2</v>
      </c>
      <c r="J246" s="5"/>
    </row>
    <row r="247" spans="1:10" x14ac:dyDescent="0.2">
      <c r="A247">
        <v>202004</v>
      </c>
      <c r="B247" s="1">
        <v>9.7999999999999997E-3</v>
      </c>
      <c r="C247" s="1">
        <v>6.9699999999999998E-2</v>
      </c>
      <c r="D247" s="1">
        <v>4.2099999999999999E-2</v>
      </c>
      <c r="E247" s="1">
        <v>2.1600000000000001E-2</v>
      </c>
      <c r="F247" s="11">
        <v>13.65</v>
      </c>
      <c r="G247" s="11">
        <v>2.75</v>
      </c>
      <c r="H247" s="5">
        <f t="shared" si="12"/>
        <v>0.13650000000000001</v>
      </c>
      <c r="I247" s="5">
        <f t="shared" si="13"/>
        <v>2.75E-2</v>
      </c>
      <c r="J247" s="5"/>
    </row>
    <row r="248" spans="1:10" x14ac:dyDescent="0.2">
      <c r="A248">
        <v>202005</v>
      </c>
      <c r="B248" s="1">
        <v>8.9999999999999998E-4</v>
      </c>
      <c r="C248" s="1">
        <v>3.1300000000000001E-2</v>
      </c>
      <c r="D248" s="1">
        <v>2.5700000000000001E-2</v>
      </c>
      <c r="E248" s="1">
        <v>2.35E-2</v>
      </c>
      <c r="F248" s="11">
        <v>5.59</v>
      </c>
      <c r="G248" s="11">
        <v>2.4900000000000002</v>
      </c>
      <c r="H248" s="5">
        <f t="shared" si="12"/>
        <v>5.5899999999999998E-2</v>
      </c>
      <c r="I248" s="5">
        <f t="shared" si="13"/>
        <v>2.4900000000000002E-2</v>
      </c>
      <c r="J248" s="5"/>
    </row>
    <row r="249" spans="1:10" x14ac:dyDescent="0.2">
      <c r="A249">
        <v>202006</v>
      </c>
      <c r="B249" s="1">
        <v>-1.1999999999999999E-3</v>
      </c>
      <c r="C249" s="1">
        <v>2.5999999999999999E-2</v>
      </c>
      <c r="D249" s="1">
        <v>3.1399999999999997E-2</v>
      </c>
      <c r="E249" s="1">
        <v>1.7100000000000001E-2</v>
      </c>
      <c r="F249" s="11">
        <v>2.4699999999999998</v>
      </c>
      <c r="G249" s="11">
        <v>2.71</v>
      </c>
      <c r="H249" s="5">
        <f t="shared" si="12"/>
        <v>2.4699999999999996E-2</v>
      </c>
      <c r="I249" s="5">
        <f t="shared" si="13"/>
        <v>2.7099999999999999E-2</v>
      </c>
      <c r="J249" s="5"/>
    </row>
    <row r="250" spans="1:10" x14ac:dyDescent="0.2">
      <c r="A250">
        <v>202007</v>
      </c>
      <c r="B250" s="1">
        <v>2.75E-2</v>
      </c>
      <c r="C250" s="1">
        <v>3.9199999999999999E-2</v>
      </c>
      <c r="D250" s="1">
        <v>1.4999999999999999E-2</v>
      </c>
      <c r="E250" s="1">
        <v>1.67E-2</v>
      </c>
      <c r="F250" s="11">
        <v>5.7799999999999994</v>
      </c>
      <c r="G250" s="11">
        <v>-2.1800000000000002</v>
      </c>
      <c r="H250" s="5">
        <f t="shared" si="12"/>
        <v>5.779999999999999E-2</v>
      </c>
      <c r="I250" s="5">
        <f t="shared" si="13"/>
        <v>-2.18E-2</v>
      </c>
      <c r="J250" s="5"/>
    </row>
    <row r="251" spans="1:10" x14ac:dyDescent="0.2">
      <c r="A251">
        <v>202008</v>
      </c>
      <c r="B251" s="1">
        <v>3.8999999999999998E-3</v>
      </c>
      <c r="C251" s="1">
        <v>3.4099999999999998E-2</v>
      </c>
      <c r="D251" s="1">
        <v>2.4400000000000002E-2</v>
      </c>
      <c r="E251" s="1">
        <v>1.3100000000000001E-2</v>
      </c>
      <c r="F251" s="11">
        <v>7.64</v>
      </c>
      <c r="G251" s="11">
        <v>-0.25</v>
      </c>
      <c r="H251" s="5">
        <f t="shared" si="12"/>
        <v>7.6399999999999996E-2</v>
      </c>
      <c r="I251" s="5">
        <f t="shared" si="13"/>
        <v>-2.5000000000000001E-3</v>
      </c>
      <c r="J251" s="5"/>
    </row>
    <row r="252" spans="1:10" x14ac:dyDescent="0.2">
      <c r="A252">
        <v>202009</v>
      </c>
      <c r="B252" s="1">
        <v>-1.9199999999999998E-2</v>
      </c>
      <c r="C252" s="1">
        <v>-1.23E-2</v>
      </c>
      <c r="D252" s="1">
        <v>2.8E-3</v>
      </c>
      <c r="E252" s="1">
        <v>-5.9999999999999995E-4</v>
      </c>
      <c r="F252" s="11">
        <v>-3.62</v>
      </c>
      <c r="G252" s="11">
        <v>0.06</v>
      </c>
      <c r="H252" s="5">
        <f t="shared" si="12"/>
        <v>-3.6200000000000003E-2</v>
      </c>
      <c r="I252" s="5">
        <f t="shared" si="13"/>
        <v>5.9999999999999995E-4</v>
      </c>
      <c r="J252" s="5"/>
    </row>
    <row r="253" spans="1:10" x14ac:dyDescent="0.2">
      <c r="A253">
        <v>202010</v>
      </c>
      <c r="B253" s="1">
        <v>-4.4999999999999997E-3</v>
      </c>
      <c r="C253" s="1">
        <v>3.0999999999999999E-3</v>
      </c>
      <c r="D253" s="1">
        <v>2.0000000000000001E-4</v>
      </c>
      <c r="E253" s="1">
        <v>3.5000000000000001E-3</v>
      </c>
      <c r="F253" s="11">
        <v>-2.0900000000000003</v>
      </c>
      <c r="G253" s="11">
        <v>4.4400000000000004</v>
      </c>
      <c r="H253" s="5">
        <f t="shared" si="12"/>
        <v>-2.0900000000000002E-2</v>
      </c>
      <c r="I253" s="5">
        <f t="shared" si="13"/>
        <v>4.4400000000000002E-2</v>
      </c>
      <c r="J253" s="5"/>
    </row>
    <row r="254" spans="1:10" x14ac:dyDescent="0.2">
      <c r="A254">
        <v>202011</v>
      </c>
      <c r="B254" s="1">
        <v>1.3100000000000001E-2</v>
      </c>
      <c r="C254" s="1">
        <v>8.2799999999999999E-2</v>
      </c>
      <c r="D254" s="1">
        <v>7.0400000000000004E-2</v>
      </c>
      <c r="E254" s="1">
        <v>2.7400000000000001E-2</v>
      </c>
      <c r="F254" s="11">
        <v>12.48</v>
      </c>
      <c r="G254" s="11">
        <v>5.48</v>
      </c>
      <c r="H254" s="5">
        <f t="shared" si="12"/>
        <v>0.12480000000000001</v>
      </c>
      <c r="I254" s="5">
        <f t="shared" si="13"/>
        <v>5.4800000000000001E-2</v>
      </c>
      <c r="J254" s="5"/>
    </row>
    <row r="255" spans="1:10" x14ac:dyDescent="0.2">
      <c r="A255">
        <v>202012</v>
      </c>
      <c r="B255" s="1">
        <v>3.9899999999999998E-2</v>
      </c>
      <c r="C255" s="1">
        <v>5.7700000000000001E-2</v>
      </c>
      <c r="D255" s="1">
        <v>4.3499999999999997E-2</v>
      </c>
      <c r="E255" s="1">
        <v>2.07E-2</v>
      </c>
      <c r="F255" s="11">
        <v>4.6399999999999997</v>
      </c>
      <c r="G255" s="11">
        <v>4.8099999999999996</v>
      </c>
      <c r="H255" s="5">
        <f t="shared" si="12"/>
        <v>4.6399999999999997E-2</v>
      </c>
      <c r="I255" s="5">
        <f t="shared" si="13"/>
        <v>4.8099999999999997E-2</v>
      </c>
      <c r="J25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69B-2C1F-44B4-BD28-9C0500D4DEE9}">
  <dimension ref="A1:F2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3" sqref="D3"/>
    </sheetView>
  </sheetViews>
  <sheetFormatPr baseColWidth="10" defaultColWidth="8.83203125" defaultRowHeight="15" x14ac:dyDescent="0.2"/>
  <cols>
    <col min="5" max="5" width="12.33203125" customWidth="1"/>
    <col min="6" max="6" width="8.83203125" customWidth="1"/>
  </cols>
  <sheetData>
    <row r="1" spans="1:6" x14ac:dyDescent="0.2">
      <c r="A1" s="2" t="s">
        <v>16</v>
      </c>
    </row>
    <row r="2" spans="1:6" x14ac:dyDescent="0.2">
      <c r="A2" t="s">
        <v>17</v>
      </c>
    </row>
    <row r="3" spans="1:6" x14ac:dyDescent="0.2">
      <c r="A3" t="s">
        <v>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x14ac:dyDescent="0.2">
      <c r="A4">
        <v>200001</v>
      </c>
      <c r="B4" s="3">
        <v>0.14990000000000001</v>
      </c>
      <c r="C4" s="3">
        <v>9.3299999999999994E-2</v>
      </c>
      <c r="D4" s="3">
        <v>-8.3500000000000005E-2</v>
      </c>
      <c r="E4" s="3">
        <v>-3.8922155688622721E-2</v>
      </c>
      <c r="F4" s="3">
        <v>0.1369047619047622</v>
      </c>
    </row>
    <row r="5" spans="1:6" x14ac:dyDescent="0.2">
      <c r="A5">
        <v>200002</v>
      </c>
      <c r="B5" s="3">
        <v>-0.08</v>
      </c>
      <c r="C5" s="3">
        <v>6.7900000000000002E-2</v>
      </c>
      <c r="D5" s="3">
        <v>4.1200000000000001E-2</v>
      </c>
      <c r="E5" s="3">
        <v>-6.074766355140182E-2</v>
      </c>
      <c r="F5" s="3">
        <v>0.2041884816753925</v>
      </c>
    </row>
    <row r="6" spans="1:6" x14ac:dyDescent="0.2">
      <c r="A6">
        <v>200003</v>
      </c>
      <c r="B6" s="3">
        <v>0.21210000000000001</v>
      </c>
      <c r="C6" s="3">
        <v>-2.7E-2</v>
      </c>
      <c r="D6" s="3">
        <v>-7.3300000000000004E-2</v>
      </c>
      <c r="E6" s="3">
        <v>3.3167495854063048E-2</v>
      </c>
      <c r="F6" s="3">
        <v>1.7391304347826105E-2</v>
      </c>
    </row>
    <row r="7" spans="1:6" x14ac:dyDescent="0.2">
      <c r="A7">
        <v>200004</v>
      </c>
      <c r="B7" s="3">
        <v>-5.5899999999999998E-2</v>
      </c>
      <c r="C7" s="3">
        <v>3.8199999999999998E-2</v>
      </c>
      <c r="D7" s="3">
        <v>-0.10630000000000001</v>
      </c>
      <c r="E7" s="3">
        <v>9.6308186195826016E-3</v>
      </c>
      <c r="F7" s="3">
        <v>7.6923076923077191E-2</v>
      </c>
    </row>
    <row r="8" spans="1:6" x14ac:dyDescent="0.2">
      <c r="A8">
        <v>200005</v>
      </c>
      <c r="B8" s="3">
        <v>-3.7100000000000001E-2</v>
      </c>
      <c r="C8" s="3">
        <v>4.2700000000000002E-2</v>
      </c>
      <c r="D8" s="3">
        <v>-5.5500000000000001E-2</v>
      </c>
      <c r="E8" s="3">
        <v>-4.1335453100158952E-2</v>
      </c>
      <c r="F8" s="3">
        <v>-4.7619047619048005E-2</v>
      </c>
    </row>
    <row r="9" spans="1:6" x14ac:dyDescent="0.2">
      <c r="A9">
        <v>200006</v>
      </c>
      <c r="B9" s="3">
        <v>-2.01E-2</v>
      </c>
      <c r="C9" s="3">
        <v>-0.1888</v>
      </c>
      <c r="D9" s="3">
        <v>3.04E-2</v>
      </c>
      <c r="E9" s="3">
        <v>1.6583747927031154E-3</v>
      </c>
      <c r="F9" s="3">
        <v>-5.4166666666666266E-2</v>
      </c>
    </row>
    <row r="10" spans="1:6" x14ac:dyDescent="0.2">
      <c r="A10">
        <v>200007</v>
      </c>
      <c r="B10" s="3">
        <v>-0.114</v>
      </c>
      <c r="C10" s="3">
        <v>-0.1646</v>
      </c>
      <c r="D10" s="3">
        <v>-0.15609999999999999</v>
      </c>
      <c r="E10" s="3">
        <v>-5.1324503311258214E-2</v>
      </c>
      <c r="F10" s="3">
        <v>0.10572687224669572</v>
      </c>
    </row>
    <row r="11" spans="1:6" x14ac:dyDescent="0.2">
      <c r="A11">
        <v>200008</v>
      </c>
      <c r="B11" s="3">
        <v>-0.14430000000000001</v>
      </c>
      <c r="C11" s="3">
        <v>0.24840000000000001</v>
      </c>
      <c r="D11" s="3">
        <v>5.8799999999999998E-2</v>
      </c>
      <c r="E11" s="3">
        <v>1.2216404886561848E-2</v>
      </c>
      <c r="F11" s="3">
        <v>1.1952191235059861E-2</v>
      </c>
    </row>
    <row r="12" spans="1:6" x14ac:dyDescent="0.2">
      <c r="A12">
        <v>200009</v>
      </c>
      <c r="B12" s="3">
        <v>-0.14580000000000001</v>
      </c>
      <c r="C12" s="3">
        <v>6.6E-3</v>
      </c>
      <c r="D12" s="3">
        <v>-0.13469999999999999</v>
      </c>
      <c r="E12" s="3">
        <v>-5.1724137931034916E-3</v>
      </c>
      <c r="F12" s="3">
        <v>7.8740157480316781E-3</v>
      </c>
    </row>
    <row r="13" spans="1:6" x14ac:dyDescent="0.2">
      <c r="A13">
        <v>200010</v>
      </c>
      <c r="B13" s="3">
        <v>-0.2392</v>
      </c>
      <c r="C13" s="3">
        <v>-8.2000000000000007E-3</v>
      </c>
      <c r="D13" s="3">
        <v>-0.1411</v>
      </c>
      <c r="E13" s="3">
        <v>-5.0259965337954793E-2</v>
      </c>
      <c r="F13" s="3">
        <v>3.1249999999999327E-2</v>
      </c>
    </row>
    <row r="14" spans="1:6" x14ac:dyDescent="0.2">
      <c r="A14">
        <v>200011</v>
      </c>
      <c r="B14" s="3">
        <v>0.17180000000000001</v>
      </c>
      <c r="C14" s="3">
        <v>-0.13569999999999999</v>
      </c>
      <c r="D14" s="3">
        <v>-0.14660000000000001</v>
      </c>
      <c r="E14" s="3">
        <v>-6.5693430656934365E-2</v>
      </c>
      <c r="F14" s="3">
        <v>9.090909090909137E-2</v>
      </c>
    </row>
    <row r="15" spans="1:6" x14ac:dyDescent="0.2">
      <c r="A15">
        <v>200012</v>
      </c>
      <c r="B15" s="3">
        <v>5.0500000000000003E-2</v>
      </c>
      <c r="C15" s="3">
        <v>0.1416</v>
      </c>
      <c r="D15" s="3">
        <v>-4.8099999999999997E-2</v>
      </c>
      <c r="E15" s="3">
        <v>1.3671875000000056E-2</v>
      </c>
      <c r="F15" s="3">
        <v>-9.0277777777778012E-2</v>
      </c>
    </row>
    <row r="16" spans="1:6" x14ac:dyDescent="0.2">
      <c r="A16">
        <v>200101</v>
      </c>
      <c r="B16" s="3">
        <v>-5.7700000000000001E-2</v>
      </c>
      <c r="C16" s="3">
        <v>-0.12180000000000001</v>
      </c>
      <c r="D16" s="3">
        <v>-4.2799999999999998E-2</v>
      </c>
      <c r="E16" s="3">
        <v>-5.2023121387283322E-2</v>
      </c>
      <c r="F16" s="3">
        <v>9.9236641221374336E-2</v>
      </c>
    </row>
    <row r="17" spans="1:6" x14ac:dyDescent="0.2">
      <c r="A17">
        <v>200102</v>
      </c>
      <c r="B17" s="3">
        <v>-6.6000000000000003E-2</v>
      </c>
      <c r="C17" s="3">
        <v>-0.13300000000000001</v>
      </c>
      <c r="D17" s="3">
        <v>5.1999999999999998E-3</v>
      </c>
      <c r="E17" s="3">
        <v>2.0325203252032089E-3</v>
      </c>
      <c r="F17" s="3">
        <v>5.5555555555555608E-2</v>
      </c>
    </row>
    <row r="18" spans="1:6" x14ac:dyDescent="0.2">
      <c r="A18">
        <v>200103</v>
      </c>
      <c r="B18" s="3">
        <v>-6.1100000000000002E-2</v>
      </c>
      <c r="C18" s="3">
        <v>9.6000000000000002E-2</v>
      </c>
      <c r="D18" s="3">
        <v>0.1158</v>
      </c>
      <c r="E18" s="3">
        <v>8.5192697768762662E-2</v>
      </c>
      <c r="F18" s="3">
        <v>-0.10197368421052619</v>
      </c>
    </row>
    <row r="19" spans="1:6" x14ac:dyDescent="0.2">
      <c r="A19">
        <v>200104</v>
      </c>
      <c r="B19" s="3">
        <v>0.31869999999999998</v>
      </c>
      <c r="C19" s="3">
        <v>-0.2394</v>
      </c>
      <c r="D19" s="3">
        <v>-0.13070000000000001</v>
      </c>
      <c r="E19" s="3">
        <v>1.4953271028037398E-2</v>
      </c>
      <c r="F19" s="3">
        <v>-2.9304029304029325E-2</v>
      </c>
    </row>
    <row r="20" spans="1:6" x14ac:dyDescent="0.2">
      <c r="A20">
        <v>200105</v>
      </c>
      <c r="B20" s="3">
        <v>5.4000000000000003E-3</v>
      </c>
      <c r="C20" s="3">
        <v>5.8000000000000003E-2</v>
      </c>
      <c r="D20" s="3">
        <v>-3.0800000000000001E-2</v>
      </c>
      <c r="E20" s="3">
        <v>-1.8416206261509737E-3</v>
      </c>
      <c r="F20" s="3">
        <v>0</v>
      </c>
    </row>
    <row r="21" spans="1:6" x14ac:dyDescent="0.2">
      <c r="A21">
        <v>200106</v>
      </c>
      <c r="B21" s="3">
        <v>-5.45E-2</v>
      </c>
      <c r="C21" s="3">
        <v>-8.6099999999999996E-2</v>
      </c>
      <c r="D21" s="3">
        <v>-2.8899999999999999E-2</v>
      </c>
      <c r="E21" s="3">
        <v>-6.4575645756457495E-2</v>
      </c>
      <c r="F21" s="3">
        <v>4.9056603773584527E-2</v>
      </c>
    </row>
    <row r="22" spans="1:6" x14ac:dyDescent="0.2">
      <c r="A22">
        <v>200107</v>
      </c>
      <c r="B22" s="3">
        <v>-1.17E-2</v>
      </c>
      <c r="C22" s="3">
        <v>1.1299999999999999E-2</v>
      </c>
      <c r="D22" s="3">
        <v>-5.8000000000000003E-2</v>
      </c>
      <c r="E22" s="3">
        <v>-4.3392504930966594E-2</v>
      </c>
      <c r="F22" s="3">
        <v>4.3165467625899651E-2</v>
      </c>
    </row>
    <row r="23" spans="1:6" x14ac:dyDescent="0.2">
      <c r="A23">
        <v>200108</v>
      </c>
      <c r="B23" s="3">
        <v>2.1000000000000001E-2</v>
      </c>
      <c r="C23" s="3">
        <v>0.1615</v>
      </c>
      <c r="D23" s="3">
        <v>-0.17910000000000001</v>
      </c>
      <c r="E23" s="3">
        <v>-5.1546391752577324E-2</v>
      </c>
      <c r="F23" s="3">
        <v>0.17931034482758604</v>
      </c>
    </row>
    <row r="24" spans="1:6" x14ac:dyDescent="0.2">
      <c r="A24">
        <v>200109</v>
      </c>
      <c r="B24" s="3">
        <v>-6.4000000000000001E-2</v>
      </c>
      <c r="C24" s="3">
        <v>8.43E-2</v>
      </c>
      <c r="D24" s="3">
        <v>0.37040000000000001</v>
      </c>
      <c r="E24" s="3">
        <v>-6.5217391304347797E-2</v>
      </c>
      <c r="F24" s="3">
        <v>-1.169590643274855E-2</v>
      </c>
    </row>
    <row r="25" spans="1:6" x14ac:dyDescent="0.2">
      <c r="A25">
        <v>200110</v>
      </c>
      <c r="B25" s="3">
        <v>0.4365</v>
      </c>
      <c r="C25" s="3">
        <v>-0.1668</v>
      </c>
      <c r="D25" s="3">
        <v>-5.28E-2</v>
      </c>
      <c r="E25" s="3">
        <v>0.1116279069767443</v>
      </c>
      <c r="F25" s="3">
        <v>-8.2840236686390609E-2</v>
      </c>
    </row>
    <row r="26" spans="1:6" x14ac:dyDescent="0.2">
      <c r="A26">
        <v>200111</v>
      </c>
      <c r="B26" s="3">
        <v>7.3200000000000001E-2</v>
      </c>
      <c r="C26" s="3">
        <v>-9.64E-2</v>
      </c>
      <c r="D26" s="3">
        <v>-0.1057</v>
      </c>
      <c r="E26" s="3">
        <v>6.0669456066945612E-2</v>
      </c>
      <c r="F26" s="3">
        <v>-8.0645161290322592E-2</v>
      </c>
    </row>
    <row r="27" spans="1:6" x14ac:dyDescent="0.2">
      <c r="A27">
        <v>200112</v>
      </c>
      <c r="B27" s="3">
        <v>0.30259999999999998</v>
      </c>
      <c r="C27" s="3">
        <v>1.77E-2</v>
      </c>
      <c r="D27" s="3">
        <v>-6.3200000000000006E-2</v>
      </c>
      <c r="E27" s="3">
        <v>0</v>
      </c>
      <c r="F27" s="3">
        <v>0</v>
      </c>
    </row>
    <row r="28" spans="1:6" x14ac:dyDescent="0.2">
      <c r="A28">
        <v>200201</v>
      </c>
      <c r="B28" s="3">
        <v>-0.21329999999999999</v>
      </c>
      <c r="C28" s="3">
        <v>-5.7099999999999998E-2</v>
      </c>
      <c r="D28" s="3">
        <v>-0.18920000000000001</v>
      </c>
      <c r="E28" s="3">
        <v>-3.7475345167652933E-2</v>
      </c>
      <c r="F28" s="3">
        <v>4.5614035087719579E-2</v>
      </c>
    </row>
    <row r="29" spans="1:6" x14ac:dyDescent="0.2">
      <c r="A29">
        <v>200202</v>
      </c>
      <c r="B29" s="3">
        <v>-0.13669999999999999</v>
      </c>
      <c r="C29" s="3">
        <v>-0.2477</v>
      </c>
      <c r="D29" s="3">
        <v>4.9399999999999999E-2</v>
      </c>
      <c r="E29" s="3">
        <v>0.11065573770491804</v>
      </c>
      <c r="F29" s="3">
        <v>-5.7046979865771778E-2</v>
      </c>
    </row>
    <row r="30" spans="1:6" x14ac:dyDescent="0.2">
      <c r="A30">
        <v>200203</v>
      </c>
      <c r="B30" s="3">
        <v>9.2600000000000002E-2</v>
      </c>
      <c r="C30" s="3">
        <v>-5.6599999999999998E-2</v>
      </c>
      <c r="D30" s="3">
        <v>7.7600000000000002E-2</v>
      </c>
      <c r="E30" s="3">
        <v>-5.7195571955719483E-2</v>
      </c>
      <c r="F30" s="3">
        <v>1.0676156583629665E-2</v>
      </c>
    </row>
    <row r="31" spans="1:6" x14ac:dyDescent="0.2">
      <c r="A31">
        <v>200204</v>
      </c>
      <c r="B31" s="3">
        <v>-0.2349</v>
      </c>
      <c r="C31" s="3">
        <v>8.3099999999999993E-2</v>
      </c>
      <c r="D31" s="3">
        <v>-9.7600000000000006E-2</v>
      </c>
      <c r="E31" s="3">
        <v>-5.8708414872798917E-3</v>
      </c>
      <c r="F31" s="3">
        <v>4.9295774647887529E-2</v>
      </c>
    </row>
    <row r="32" spans="1:6" x14ac:dyDescent="0.2">
      <c r="A32">
        <v>200205</v>
      </c>
      <c r="B32" s="3">
        <v>-0.1447</v>
      </c>
      <c r="C32" s="3">
        <v>0.21759999999999999</v>
      </c>
      <c r="D32" s="3">
        <v>-1.0500000000000001E-2</v>
      </c>
      <c r="E32" s="3">
        <v>-4.3307086614173179E-2</v>
      </c>
      <c r="F32" s="3">
        <v>5.0335570469798474E-2</v>
      </c>
    </row>
    <row r="33" spans="1:6" x14ac:dyDescent="0.2">
      <c r="A33">
        <v>200206</v>
      </c>
      <c r="B33" s="3">
        <v>0.1166</v>
      </c>
      <c r="C33" s="3">
        <v>0.5534</v>
      </c>
      <c r="D33" s="3">
        <v>-2.4899999999999999E-2</v>
      </c>
      <c r="E33" s="3">
        <v>-7.2016460905349897E-2</v>
      </c>
      <c r="F33" s="3">
        <v>3.8338658146964889E-2</v>
      </c>
    </row>
    <row r="34" spans="1:6" x14ac:dyDescent="0.2">
      <c r="A34">
        <v>200207</v>
      </c>
      <c r="B34" s="3">
        <v>0.1124</v>
      </c>
      <c r="C34" s="3">
        <v>-3.0300000000000001E-2</v>
      </c>
      <c r="D34" s="3">
        <v>-4.1000000000000003E-3</v>
      </c>
      <c r="E34" s="3">
        <v>-8.2039911308204025E-2</v>
      </c>
      <c r="F34" s="3">
        <v>2.1538461538461624E-2</v>
      </c>
    </row>
    <row r="35" spans="1:6" x14ac:dyDescent="0.2">
      <c r="A35">
        <v>200208</v>
      </c>
      <c r="B35" s="3">
        <v>0.12989999999999999</v>
      </c>
      <c r="C35" s="3">
        <v>-9.7799999999999998E-2</v>
      </c>
      <c r="D35" s="3">
        <v>-0.17050000000000001</v>
      </c>
      <c r="E35" s="3">
        <v>-0.12318840579710141</v>
      </c>
      <c r="F35" s="3">
        <v>0.13253012048192755</v>
      </c>
    </row>
    <row r="36" spans="1:6" x14ac:dyDescent="0.2">
      <c r="A36">
        <v>200209</v>
      </c>
      <c r="B36" s="3">
        <v>0.19059999999999999</v>
      </c>
      <c r="C36" s="3">
        <v>-3.9199999999999999E-2</v>
      </c>
      <c r="D36" s="3">
        <v>2.7900000000000001E-2</v>
      </c>
      <c r="E36" s="3">
        <v>8.2644628099173625E-2</v>
      </c>
      <c r="F36" s="3">
        <v>1.5957446808510654E-2</v>
      </c>
    </row>
    <row r="37" spans="1:6" x14ac:dyDescent="0.2">
      <c r="A37">
        <v>200210</v>
      </c>
      <c r="B37" s="3">
        <v>-0.20399999999999999</v>
      </c>
      <c r="C37" s="3">
        <v>-0.28039999999999998</v>
      </c>
      <c r="D37" s="3">
        <v>-0.15909999999999999</v>
      </c>
      <c r="E37" s="3">
        <v>7.3791348600508802E-2</v>
      </c>
      <c r="F37" s="3">
        <v>-0.11518324607329843</v>
      </c>
    </row>
    <row r="38" spans="1:6" x14ac:dyDescent="0.2">
      <c r="A38">
        <v>200211</v>
      </c>
      <c r="B38" s="3">
        <v>-0.1358</v>
      </c>
      <c r="C38" s="3">
        <v>-9.2899999999999996E-2</v>
      </c>
      <c r="D38" s="3">
        <v>-9.8699999999999996E-2</v>
      </c>
      <c r="E38" s="3">
        <v>-9.2417061611374335E-2</v>
      </c>
      <c r="F38" s="3">
        <v>2.9585798816567942E-2</v>
      </c>
    </row>
    <row r="39" spans="1:6" x14ac:dyDescent="0.2">
      <c r="A39">
        <v>200212</v>
      </c>
      <c r="B39" s="3">
        <v>5.3499999999999999E-2</v>
      </c>
      <c r="C39" s="3">
        <v>0.40360000000000001</v>
      </c>
      <c r="D39" s="3">
        <v>0.17519999999999999</v>
      </c>
      <c r="E39" s="3">
        <v>4.4386422976501284E-2</v>
      </c>
      <c r="F39" s="3">
        <v>-9.1954022988505579E-2</v>
      </c>
    </row>
    <row r="40" spans="1:6" x14ac:dyDescent="0.2">
      <c r="A40">
        <v>200301</v>
      </c>
      <c r="B40" s="3">
        <v>-8.6300000000000002E-2</v>
      </c>
      <c r="C40" s="3">
        <v>3.1600000000000003E-2</v>
      </c>
      <c r="D40" s="3">
        <v>-8.1900000000000001E-2</v>
      </c>
      <c r="E40" s="3">
        <v>-7.2500000000000009E-2</v>
      </c>
      <c r="F40" s="3">
        <v>1.5822784810126524E-2</v>
      </c>
    </row>
    <row r="41" spans="1:6" x14ac:dyDescent="0.2">
      <c r="A41">
        <v>200302</v>
      </c>
      <c r="B41" s="3">
        <v>7.22E-2</v>
      </c>
      <c r="C41" s="3">
        <v>-9.7699999999999995E-2</v>
      </c>
      <c r="D41" s="3">
        <v>-9.1000000000000004E-3</v>
      </c>
      <c r="E41" s="3">
        <v>3.2345013477088978E-2</v>
      </c>
      <c r="F41" s="3">
        <v>-5.2959501557632377E-2</v>
      </c>
    </row>
    <row r="42" spans="1:6" x14ac:dyDescent="0.2">
      <c r="A42">
        <v>200303</v>
      </c>
      <c r="B42" s="3">
        <v>-8.8000000000000005E-3</v>
      </c>
      <c r="C42" s="3">
        <v>3.3500000000000002E-2</v>
      </c>
      <c r="D42" s="3">
        <v>-6.5100000000000005E-2</v>
      </c>
      <c r="E42" s="3">
        <v>1.5665796344647532E-2</v>
      </c>
      <c r="F42" s="3">
        <v>-9.2105263157894676E-2</v>
      </c>
    </row>
    <row r="43" spans="1:6" x14ac:dyDescent="0.2">
      <c r="A43">
        <v>200304</v>
      </c>
      <c r="B43" s="3">
        <v>-0.2341</v>
      </c>
      <c r="C43" s="3">
        <v>-0.1113</v>
      </c>
      <c r="D43" s="3">
        <v>-0.1111</v>
      </c>
      <c r="E43" s="3">
        <v>-0.13367609254498714</v>
      </c>
      <c r="F43" s="3">
        <v>3.2608695652173697E-2</v>
      </c>
    </row>
    <row r="44" spans="1:6" x14ac:dyDescent="0.2">
      <c r="A44">
        <v>200305</v>
      </c>
      <c r="B44" s="3">
        <v>0.192</v>
      </c>
      <c r="C44" s="3">
        <v>0.252</v>
      </c>
      <c r="D44" s="3">
        <v>0.1527</v>
      </c>
      <c r="E44" s="3">
        <v>5.0445103857566745E-2</v>
      </c>
      <c r="F44" s="3">
        <v>-1.403508771929826E-2</v>
      </c>
    </row>
    <row r="45" spans="1:6" x14ac:dyDescent="0.2">
      <c r="A45">
        <v>200306</v>
      </c>
      <c r="B45" s="3">
        <v>-4.9599999999999998E-2</v>
      </c>
      <c r="C45" s="3">
        <v>-5.7799999999999997E-2</v>
      </c>
      <c r="D45" s="3">
        <v>-0.15759999999999999</v>
      </c>
      <c r="E45" s="3">
        <v>0.26836158192090398</v>
      </c>
      <c r="F45" s="3">
        <v>-8.1850533807829029E-2</v>
      </c>
    </row>
    <row r="46" spans="1:6" x14ac:dyDescent="0.2">
      <c r="A46">
        <v>200307</v>
      </c>
      <c r="B46" s="3">
        <v>0.23619999999999999</v>
      </c>
      <c r="C46" s="3">
        <v>3.3599999999999998E-2</v>
      </c>
      <c r="D46" s="3">
        <v>0.15240000000000001</v>
      </c>
      <c r="E46" s="3">
        <v>-8.9086859688196074E-3</v>
      </c>
      <c r="F46" s="3">
        <v>-4.6511627906976785E-2</v>
      </c>
    </row>
    <row r="47" spans="1:6" x14ac:dyDescent="0.2">
      <c r="A47">
        <v>200308</v>
      </c>
      <c r="B47" s="3">
        <v>-8.1000000000000003E-2</v>
      </c>
      <c r="C47" s="3">
        <v>6.4399999999999999E-2</v>
      </c>
      <c r="D47" s="3">
        <v>0.23949999999999999</v>
      </c>
      <c r="E47" s="3">
        <v>-0.11011235955056184</v>
      </c>
      <c r="F47" s="3">
        <v>4.4715447154471677E-2</v>
      </c>
    </row>
    <row r="48" spans="1:6" x14ac:dyDescent="0.2">
      <c r="A48">
        <v>200309</v>
      </c>
      <c r="B48" s="3">
        <v>2.4799999999999999E-2</v>
      </c>
      <c r="C48" s="3">
        <v>0.44979999999999998</v>
      </c>
      <c r="D48" s="3">
        <v>-6.0000000000000001E-3</v>
      </c>
      <c r="E48" s="3">
        <v>9.3434343434343467E-2</v>
      </c>
      <c r="F48" s="3">
        <v>-8.1712062256809312E-2</v>
      </c>
    </row>
    <row r="49" spans="1:6" x14ac:dyDescent="0.2">
      <c r="A49">
        <v>200310</v>
      </c>
      <c r="B49" s="3">
        <v>-0.1696</v>
      </c>
      <c r="C49" s="3">
        <v>-8.4400000000000003E-2</v>
      </c>
      <c r="D49" s="3">
        <v>1.6799999999999999E-2</v>
      </c>
      <c r="E49" s="3">
        <v>2.3094688221708512E-3</v>
      </c>
      <c r="F49" s="3">
        <v>-1.2711864406779764E-2</v>
      </c>
    </row>
    <row r="50" spans="1:6" x14ac:dyDescent="0.2">
      <c r="A50">
        <v>200311</v>
      </c>
      <c r="B50" s="3">
        <v>-0.1135</v>
      </c>
      <c r="C50" s="3">
        <v>0.1099</v>
      </c>
      <c r="D50" s="3">
        <v>-8.2900000000000001E-2</v>
      </c>
      <c r="E50" s="3">
        <v>-1.6129032258064582E-2</v>
      </c>
      <c r="F50" s="3">
        <v>4.2918454935625214E-3</v>
      </c>
    </row>
    <row r="51" spans="1:6" x14ac:dyDescent="0.2">
      <c r="A51">
        <v>200312</v>
      </c>
      <c r="B51" s="3">
        <v>-7.2700000000000001E-2</v>
      </c>
      <c r="C51" s="3">
        <v>2.98E-2</v>
      </c>
      <c r="D51" s="3">
        <v>-3.3999999999999998E-3</v>
      </c>
      <c r="E51" s="3">
        <v>-2.5761124121779728E-2</v>
      </c>
      <c r="F51" s="3">
        <v>-6.410256410256461E-2</v>
      </c>
    </row>
    <row r="52" spans="1:6" x14ac:dyDescent="0.2">
      <c r="A52">
        <v>200401</v>
      </c>
      <c r="B52" s="3">
        <v>-0.14299999999999999</v>
      </c>
      <c r="C52" s="3">
        <v>2.0000000000000001E-4</v>
      </c>
      <c r="D52" s="3">
        <v>3.4700000000000002E-2</v>
      </c>
      <c r="E52" s="3">
        <v>-4.0865384615384595E-2</v>
      </c>
      <c r="F52" s="3">
        <v>9.1324200913244138E-3</v>
      </c>
    </row>
    <row r="53" spans="1:6" x14ac:dyDescent="0.2">
      <c r="A53">
        <v>200402</v>
      </c>
      <c r="B53" s="3">
        <v>-9.9500000000000005E-2</v>
      </c>
      <c r="C53" s="3">
        <v>-7.0800000000000002E-2</v>
      </c>
      <c r="D53" s="3">
        <v>7.4200000000000002E-2</v>
      </c>
      <c r="E53" s="3">
        <v>-3.2581453634085294E-2</v>
      </c>
      <c r="F53" s="3">
        <v>3.6199095022624667E-2</v>
      </c>
    </row>
    <row r="54" spans="1:6" x14ac:dyDescent="0.2">
      <c r="A54">
        <v>200403</v>
      </c>
      <c r="B54" s="3">
        <v>-6.6E-3</v>
      </c>
      <c r="C54" s="3">
        <v>0.1229</v>
      </c>
      <c r="D54" s="3">
        <v>0.14879999999999999</v>
      </c>
      <c r="E54" s="3">
        <v>0.17357512953367885</v>
      </c>
      <c r="F54" s="3">
        <v>-0.10480349344978192</v>
      </c>
    </row>
    <row r="55" spans="1:6" x14ac:dyDescent="0.2">
      <c r="A55">
        <v>200404</v>
      </c>
      <c r="B55" s="3">
        <v>-1.9699999999999999E-2</v>
      </c>
      <c r="C55" s="3">
        <v>-7.9200000000000007E-2</v>
      </c>
      <c r="D55" s="3">
        <v>0.1052</v>
      </c>
      <c r="E55" s="3">
        <v>2.8697571743929336E-2</v>
      </c>
      <c r="F55" s="3">
        <v>-9.7560975609754033E-3</v>
      </c>
    </row>
    <row r="56" spans="1:6" x14ac:dyDescent="0.2">
      <c r="A56">
        <v>200405</v>
      </c>
      <c r="B56" s="3">
        <v>-0.1318</v>
      </c>
      <c r="C56" s="3">
        <v>-0.1197</v>
      </c>
      <c r="D56" s="3">
        <v>0.1111</v>
      </c>
      <c r="E56" s="3">
        <v>-8.5836909871244704E-3</v>
      </c>
      <c r="F56" s="3">
        <v>2.9556650246305223E-2</v>
      </c>
    </row>
    <row r="57" spans="1:6" x14ac:dyDescent="0.2">
      <c r="A57">
        <v>200406</v>
      </c>
      <c r="B57" s="3">
        <v>-0.17080000000000001</v>
      </c>
      <c r="C57" s="3">
        <v>-0.1787</v>
      </c>
      <c r="D57" s="3">
        <v>-9.3399999999999997E-2</v>
      </c>
      <c r="E57" s="3">
        <v>-2.5974025974025997E-2</v>
      </c>
      <c r="F57" s="3">
        <v>4.7846889952152093E-3</v>
      </c>
    </row>
    <row r="58" spans="1:6" x14ac:dyDescent="0.2">
      <c r="A58">
        <v>200407</v>
      </c>
      <c r="B58" s="3">
        <v>-0.1162</v>
      </c>
      <c r="C58" s="3">
        <v>-8.7800000000000003E-2</v>
      </c>
      <c r="D58" s="3">
        <v>0.15429999999999999</v>
      </c>
      <c r="E58" s="3">
        <v>-8.2222222222222252E-2</v>
      </c>
      <c r="F58" s="3">
        <v>4.2857142857143218E-2</v>
      </c>
    </row>
    <row r="59" spans="1:6" x14ac:dyDescent="0.2">
      <c r="A59">
        <v>200408</v>
      </c>
      <c r="B59" s="3">
        <v>6.7000000000000002E-3</v>
      </c>
      <c r="C59" s="3">
        <v>-0.3</v>
      </c>
      <c r="D59" s="3">
        <v>-6.0499999999999998E-2</v>
      </c>
      <c r="E59" s="3">
        <v>2.4213075060532173E-3</v>
      </c>
      <c r="F59" s="3">
        <v>-3.6529680365296829E-2</v>
      </c>
    </row>
    <row r="60" spans="1:6" x14ac:dyDescent="0.2">
      <c r="A60">
        <v>200409</v>
      </c>
      <c r="B60" s="3">
        <v>-0.1239</v>
      </c>
      <c r="C60" s="3">
        <v>-0.15310000000000001</v>
      </c>
      <c r="D60" s="3">
        <v>1.83E-2</v>
      </c>
      <c r="E60" s="3">
        <v>-2.1739130434782577E-2</v>
      </c>
      <c r="F60" s="3">
        <v>-9.4786729857822081E-3</v>
      </c>
    </row>
    <row r="61" spans="1:6" x14ac:dyDescent="0.2">
      <c r="A61">
        <v>200410</v>
      </c>
      <c r="B61" s="3">
        <v>-5.5399999999999998E-2</v>
      </c>
      <c r="C61" s="3">
        <v>0.23300000000000001</v>
      </c>
      <c r="D61" s="3">
        <v>-5.6399999999999999E-2</v>
      </c>
      <c r="E61" s="3">
        <v>7.6543209876543339E-2</v>
      </c>
      <c r="F61" s="3">
        <v>-6.6985645933014634E-2</v>
      </c>
    </row>
    <row r="62" spans="1:6" x14ac:dyDescent="0.2">
      <c r="A62">
        <v>200411</v>
      </c>
      <c r="B62" s="3">
        <v>-4.3400000000000001E-2</v>
      </c>
      <c r="C62" s="3">
        <v>0.41749999999999998</v>
      </c>
      <c r="D62" s="3">
        <v>-4.1099999999999998E-2</v>
      </c>
      <c r="E62" s="3">
        <v>-2.7522935779816536E-2</v>
      </c>
      <c r="F62" s="3">
        <v>-4.6153846153846101E-2</v>
      </c>
    </row>
    <row r="63" spans="1:6" x14ac:dyDescent="0.2">
      <c r="A63">
        <v>200412</v>
      </c>
      <c r="B63" s="3">
        <v>-3.39E-2</v>
      </c>
      <c r="C63" s="3">
        <v>-5.9700000000000003E-2</v>
      </c>
      <c r="D63" s="3">
        <v>-0.1124</v>
      </c>
      <c r="E63" s="3">
        <v>-2.3584905660377482E-2</v>
      </c>
      <c r="F63" s="3">
        <v>-5.9139784946236271E-2</v>
      </c>
    </row>
    <row r="64" spans="1:6" x14ac:dyDescent="0.2">
      <c r="A64">
        <v>200501</v>
      </c>
      <c r="B64" s="3">
        <v>-9.9299999999999999E-2</v>
      </c>
      <c r="C64" s="3">
        <v>-0.1111</v>
      </c>
      <c r="D64" s="3">
        <v>-0.12520000000000001</v>
      </c>
      <c r="E64" s="3">
        <v>5.3140096618357648E-2</v>
      </c>
      <c r="F64" s="3">
        <v>-9.1428571428571512E-2</v>
      </c>
    </row>
    <row r="65" spans="1:6" x14ac:dyDescent="0.2">
      <c r="A65">
        <v>200502</v>
      </c>
      <c r="B65" s="3">
        <v>-2.9899999999999999E-2</v>
      </c>
      <c r="C65" s="3">
        <v>-5.3100000000000001E-2</v>
      </c>
      <c r="D65" s="3">
        <v>0.40589999999999998</v>
      </c>
      <c r="E65" s="3">
        <v>3.2110091743119192E-2</v>
      </c>
      <c r="F65" s="3">
        <v>3.1446540880503034E-2</v>
      </c>
    </row>
    <row r="66" spans="1:6" x14ac:dyDescent="0.2">
      <c r="A66">
        <v>200503</v>
      </c>
      <c r="B66" s="3">
        <v>-0.13350000000000001</v>
      </c>
      <c r="C66" s="3">
        <v>-4.0000000000000001E-3</v>
      </c>
      <c r="D66" s="3">
        <v>-0.10009999999999999</v>
      </c>
      <c r="E66" s="3">
        <v>-6.4444444444444457E-2</v>
      </c>
      <c r="F66" s="3">
        <v>7.3170731707317152E-2</v>
      </c>
    </row>
    <row r="67" spans="1:6" x14ac:dyDescent="0.2">
      <c r="A67">
        <v>200504</v>
      </c>
      <c r="B67" s="3">
        <v>6.4000000000000003E-3</v>
      </c>
      <c r="C67" s="3">
        <v>-0.13800000000000001</v>
      </c>
      <c r="D67" s="3">
        <v>-0.20130000000000001</v>
      </c>
      <c r="E67" s="3">
        <v>-4.9881235154394292E-2</v>
      </c>
      <c r="F67" s="3">
        <v>7.9545454545454877E-2</v>
      </c>
    </row>
    <row r="68" spans="1:6" x14ac:dyDescent="0.2">
      <c r="A68">
        <v>200505</v>
      </c>
      <c r="B68" s="3">
        <v>3.6299999999999999E-2</v>
      </c>
      <c r="C68" s="3">
        <v>0.36509999999999998</v>
      </c>
      <c r="D68" s="3">
        <v>-1.6299999999999999E-2</v>
      </c>
      <c r="E68" s="3">
        <v>-1.5000000000000013E-2</v>
      </c>
      <c r="F68" s="3">
        <v>-1.5789473684210888E-2</v>
      </c>
    </row>
    <row r="69" spans="1:6" x14ac:dyDescent="0.2">
      <c r="A69">
        <v>200506</v>
      </c>
      <c r="B69" s="3">
        <v>9.7000000000000003E-3</v>
      </c>
      <c r="C69" s="3">
        <v>-4.0899999999999999E-2</v>
      </c>
      <c r="D69" s="3">
        <v>-2.1000000000000001E-2</v>
      </c>
      <c r="E69" s="3">
        <v>8.6294416243654901E-2</v>
      </c>
      <c r="F69" s="3">
        <v>-0.10695187165775388</v>
      </c>
    </row>
    <row r="70" spans="1:6" x14ac:dyDescent="0.2">
      <c r="A70">
        <v>200507</v>
      </c>
      <c r="B70" s="3">
        <v>-0.25950000000000001</v>
      </c>
      <c r="C70" s="3">
        <v>-2.93E-2</v>
      </c>
      <c r="D70" s="3">
        <v>-0.21990000000000001</v>
      </c>
      <c r="E70" s="3">
        <v>-6.0747663551402022E-2</v>
      </c>
      <c r="F70" s="3">
        <v>5.9880239520958403E-2</v>
      </c>
    </row>
    <row r="71" spans="1:6" x14ac:dyDescent="0.2">
      <c r="A71">
        <v>200508</v>
      </c>
      <c r="B71" s="3">
        <v>3.3500000000000002E-2</v>
      </c>
      <c r="C71" s="3">
        <v>-0.1754</v>
      </c>
      <c r="D71" s="3">
        <v>1.21E-2</v>
      </c>
      <c r="E71" s="3">
        <v>7.9601990049751326E-2</v>
      </c>
      <c r="F71" s="3">
        <v>2.2598870056497189E-2</v>
      </c>
    </row>
    <row r="72" spans="1:6" x14ac:dyDescent="0.2">
      <c r="A72">
        <v>200509</v>
      </c>
      <c r="B72" s="3">
        <v>-0.1313</v>
      </c>
      <c r="C72" s="3">
        <v>0.188</v>
      </c>
      <c r="D72" s="3">
        <v>0.06</v>
      </c>
      <c r="E72" s="3">
        <v>5.2995391705069221E-2</v>
      </c>
      <c r="F72" s="3">
        <v>1.1049723756905839E-2</v>
      </c>
    </row>
    <row r="73" spans="1:6" x14ac:dyDescent="0.2">
      <c r="A73">
        <v>200510</v>
      </c>
      <c r="B73" s="3">
        <v>-3.32E-2</v>
      </c>
      <c r="C73" s="3">
        <v>-2.1299999999999999E-2</v>
      </c>
      <c r="D73" s="3">
        <v>-0.1069</v>
      </c>
      <c r="E73" s="3">
        <v>-1.7505470459518613E-2</v>
      </c>
      <c r="F73" s="3">
        <v>3.2786885245901426E-2</v>
      </c>
    </row>
    <row r="74" spans="1:6" x14ac:dyDescent="0.2">
      <c r="A74">
        <v>200511</v>
      </c>
      <c r="B74" s="3">
        <v>-0.105</v>
      </c>
      <c r="C74" s="3">
        <v>0.1842</v>
      </c>
      <c r="D74" s="3">
        <v>1.6500000000000001E-2</v>
      </c>
      <c r="E74" s="3">
        <v>-2.2271714922049116E-2</v>
      </c>
      <c r="F74" s="3">
        <v>-3.7037037037036723E-2</v>
      </c>
    </row>
    <row r="75" spans="1:6" x14ac:dyDescent="0.2">
      <c r="A75">
        <v>200512</v>
      </c>
      <c r="B75" s="3">
        <v>-1.8599999999999998E-2</v>
      </c>
      <c r="C75" s="3">
        <v>6.1000000000000004E-3</v>
      </c>
      <c r="D75" s="3">
        <v>9.9099999999999994E-2</v>
      </c>
      <c r="E75" s="3">
        <v>3.189066059225526E-2</v>
      </c>
      <c r="F75" s="3">
        <v>-2.1978021978022483E-2</v>
      </c>
    </row>
    <row r="76" spans="1:6" x14ac:dyDescent="0.2">
      <c r="A76">
        <v>200601</v>
      </c>
      <c r="B76" s="3">
        <v>-0.2374</v>
      </c>
      <c r="C76" s="3">
        <v>-8.0500000000000002E-2</v>
      </c>
      <c r="D76" s="3">
        <v>4.9599999999999998E-2</v>
      </c>
      <c r="E76" s="3">
        <v>4.4150110375274993E-3</v>
      </c>
      <c r="F76" s="3">
        <v>-7.303370786516801E-2</v>
      </c>
    </row>
    <row r="77" spans="1:6" x14ac:dyDescent="0.2">
      <c r="A77">
        <v>200602</v>
      </c>
      <c r="B77" s="3">
        <v>-0.1832</v>
      </c>
      <c r="C77" s="3">
        <v>-0.1338</v>
      </c>
      <c r="D77" s="3">
        <v>-0.1007</v>
      </c>
      <c r="E77" s="3">
        <v>6.8131868131868251E-2</v>
      </c>
      <c r="F77" s="3">
        <v>2.4242424242423722E-2</v>
      </c>
    </row>
    <row r="78" spans="1:6" x14ac:dyDescent="0.2">
      <c r="A78">
        <v>200603</v>
      </c>
      <c r="B78" s="3">
        <v>-6.6199999999999995E-2</v>
      </c>
      <c r="C78" s="3">
        <v>-0.1037</v>
      </c>
      <c r="D78" s="3">
        <v>-5.8900000000000001E-2</v>
      </c>
      <c r="E78" s="3">
        <v>4.3209876543209867E-2</v>
      </c>
      <c r="F78" s="3">
        <v>-1.1834319526626971E-2</v>
      </c>
    </row>
    <row r="79" spans="1:6" x14ac:dyDescent="0.2">
      <c r="A79">
        <v>200604</v>
      </c>
      <c r="B79" s="3">
        <v>0.19800000000000001</v>
      </c>
      <c r="C79" s="3">
        <v>0.31769999999999998</v>
      </c>
      <c r="D79" s="3">
        <v>0.22750000000000001</v>
      </c>
      <c r="E79" s="3">
        <v>9.8619329388559794E-3</v>
      </c>
      <c r="F79" s="3">
        <v>-5.9880239520956812E-3</v>
      </c>
    </row>
    <row r="80" spans="1:6" x14ac:dyDescent="0.2">
      <c r="A80">
        <v>200605</v>
      </c>
      <c r="B80" s="3">
        <v>-6.9599999999999995E-2</v>
      </c>
      <c r="C80" s="3">
        <v>0.15690000000000001</v>
      </c>
      <c r="D80" s="3">
        <v>-4.5699999999999998E-2</v>
      </c>
      <c r="E80" s="3">
        <v>5.8593750000000486E-3</v>
      </c>
      <c r="F80" s="3">
        <v>6.0240963855420398E-3</v>
      </c>
    </row>
    <row r="81" spans="1:6" x14ac:dyDescent="0.2">
      <c r="A81">
        <v>200606</v>
      </c>
      <c r="B81" s="3">
        <v>-0.14949999999999999</v>
      </c>
      <c r="C81" s="3">
        <v>-0.12620000000000001</v>
      </c>
      <c r="D81" s="3">
        <v>-1.9599999999999999E-2</v>
      </c>
      <c r="E81" s="3">
        <v>-3.106796116504857E-2</v>
      </c>
      <c r="F81" s="3">
        <v>5.9880239520956812E-3</v>
      </c>
    </row>
    <row r="82" spans="1:6" x14ac:dyDescent="0.2">
      <c r="A82">
        <v>200607</v>
      </c>
      <c r="B82" s="3">
        <v>-0.17330000000000001</v>
      </c>
      <c r="C82" s="3">
        <v>-0.1157</v>
      </c>
      <c r="D82" s="3">
        <v>-0.23039999999999999</v>
      </c>
      <c r="E82" s="3">
        <v>-5.0100200400801598E-2</v>
      </c>
      <c r="F82" s="3">
        <v>2.976190476190466E-2</v>
      </c>
    </row>
    <row r="83" spans="1:6" x14ac:dyDescent="0.2">
      <c r="A83">
        <v>200608</v>
      </c>
      <c r="B83" s="3">
        <v>-9.5600000000000004E-2</v>
      </c>
      <c r="C83" s="3">
        <v>-8.1100000000000005E-2</v>
      </c>
      <c r="D83" s="3">
        <v>-6.3899999999999998E-2</v>
      </c>
      <c r="E83" s="3">
        <v>-2.109704641350222E-2</v>
      </c>
      <c r="F83" s="3">
        <v>-5.7803468208086134E-3</v>
      </c>
    </row>
    <row r="84" spans="1:6" x14ac:dyDescent="0.2">
      <c r="A84">
        <v>200609</v>
      </c>
      <c r="B84" s="3">
        <v>-3.8600000000000002E-2</v>
      </c>
      <c r="C84" s="3">
        <v>-0.2034</v>
      </c>
      <c r="D84" s="3">
        <v>3.61E-2</v>
      </c>
      <c r="E84" s="3">
        <v>-6.4655172413791732E-3</v>
      </c>
      <c r="F84" s="3">
        <v>-4.6511627906977285E-2</v>
      </c>
    </row>
    <row r="85" spans="1:6" x14ac:dyDescent="0.2">
      <c r="A85">
        <v>200610</v>
      </c>
      <c r="B85" s="3">
        <v>-0.2079</v>
      </c>
      <c r="C85" s="3">
        <v>-9.3299999999999994E-2</v>
      </c>
      <c r="D85" s="3">
        <v>0.39589999999999997</v>
      </c>
      <c r="E85" s="3">
        <v>-3.2537960954446929E-2</v>
      </c>
      <c r="F85" s="3">
        <v>0</v>
      </c>
    </row>
    <row r="86" spans="1:6" x14ac:dyDescent="0.2">
      <c r="A86">
        <v>200611</v>
      </c>
      <c r="B86" s="3">
        <v>-0.1081</v>
      </c>
      <c r="C86" s="3">
        <v>0.4743</v>
      </c>
      <c r="D86" s="3">
        <v>2.9999999999999997E-4</v>
      </c>
      <c r="E86" s="3">
        <v>5.6053811659192827E-2</v>
      </c>
      <c r="F86" s="3">
        <v>0</v>
      </c>
    </row>
    <row r="87" spans="1:6" x14ac:dyDescent="0.2">
      <c r="A87">
        <v>200612</v>
      </c>
      <c r="B87" s="3">
        <v>5.5199999999999999E-2</v>
      </c>
      <c r="C87" s="3">
        <v>-7.7399999999999997E-2</v>
      </c>
      <c r="D87" s="3">
        <v>-0.2177</v>
      </c>
      <c r="E87" s="3">
        <v>2.5477707006369449E-2</v>
      </c>
      <c r="F87" s="3">
        <v>-4.2682926829267935E-2</v>
      </c>
    </row>
    <row r="88" spans="1:6" x14ac:dyDescent="0.2">
      <c r="A88">
        <v>200701</v>
      </c>
      <c r="B88" s="3">
        <v>1.26E-2</v>
      </c>
      <c r="C88" s="3">
        <v>2.6100000000000002E-2</v>
      </c>
      <c r="D88" s="3">
        <v>6.2199999999999998E-2</v>
      </c>
      <c r="E88" s="3">
        <v>-5.5900621118012514E-2</v>
      </c>
      <c r="F88" s="3">
        <v>1.9108280254777225E-2</v>
      </c>
    </row>
    <row r="89" spans="1:6" x14ac:dyDescent="0.2">
      <c r="A89">
        <v>200702</v>
      </c>
      <c r="B89" s="3">
        <v>-2.9899999999999999E-2</v>
      </c>
      <c r="C89" s="3">
        <v>-0.19470000000000001</v>
      </c>
      <c r="D89" s="3">
        <v>1.2999999999999999E-2</v>
      </c>
      <c r="E89" s="3">
        <v>1.9736842105263323E-2</v>
      </c>
      <c r="F89" s="3">
        <v>9.3749999999999639E-2</v>
      </c>
    </row>
    <row r="90" spans="1:6" x14ac:dyDescent="0.2">
      <c r="A90">
        <v>200703</v>
      </c>
      <c r="B90" s="3">
        <v>-0.1235</v>
      </c>
      <c r="C90" s="3">
        <v>-1.7999999999999999E-2</v>
      </c>
      <c r="D90" s="3">
        <v>-8.2000000000000003E-2</v>
      </c>
      <c r="E90" s="3">
        <v>-4.3010752688173032E-3</v>
      </c>
      <c r="F90" s="3">
        <v>-4.000000000000016E-2</v>
      </c>
    </row>
    <row r="91" spans="1:6" x14ac:dyDescent="0.2">
      <c r="A91">
        <v>200704</v>
      </c>
      <c r="B91" s="3">
        <v>-0.13600000000000001</v>
      </c>
      <c r="C91" s="3">
        <v>2.0199999999999999E-2</v>
      </c>
      <c r="D91" s="3">
        <v>-7.2300000000000003E-2</v>
      </c>
      <c r="E91" s="3">
        <v>5.8315334773218243E-2</v>
      </c>
      <c r="F91" s="3">
        <v>-4.7619047619047672E-2</v>
      </c>
    </row>
    <row r="92" spans="1:6" x14ac:dyDescent="0.2">
      <c r="A92">
        <v>200705</v>
      </c>
      <c r="B92" s="3">
        <v>-2.0999999999999999E-3</v>
      </c>
      <c r="C92" s="3">
        <v>-0.13880000000000001</v>
      </c>
      <c r="D92" s="3">
        <v>-0.14119999999999999</v>
      </c>
      <c r="E92" s="3">
        <v>2.6530612244897934E-2</v>
      </c>
      <c r="F92" s="3">
        <v>-6.2499999999998685E-3</v>
      </c>
    </row>
    <row r="93" spans="1:6" x14ac:dyDescent="0.2">
      <c r="A93">
        <v>200706</v>
      </c>
      <c r="B93" s="3">
        <v>0.17380000000000001</v>
      </c>
      <c r="C93" s="3">
        <v>-2.8E-3</v>
      </c>
      <c r="D93" s="3">
        <v>0.12709999999999999</v>
      </c>
      <c r="E93" s="3">
        <v>-4.9701789264413515E-2</v>
      </c>
      <c r="F93" s="3">
        <v>0.16352201257861623</v>
      </c>
    </row>
    <row r="94" spans="1:6" x14ac:dyDescent="0.2">
      <c r="A94">
        <v>200707</v>
      </c>
      <c r="B94" s="3">
        <v>-0.13059999999999999</v>
      </c>
      <c r="C94" s="3">
        <v>0.2082</v>
      </c>
      <c r="D94" s="3">
        <v>-3.2099999999999997E-2</v>
      </c>
      <c r="E94" s="3">
        <v>-5.0209205020920543E-2</v>
      </c>
      <c r="F94" s="3">
        <v>0.10810810810810823</v>
      </c>
    </row>
    <row r="95" spans="1:6" x14ac:dyDescent="0.2">
      <c r="A95">
        <v>200708</v>
      </c>
      <c r="B95" s="3">
        <v>-7.7999999999999996E-3</v>
      </c>
      <c r="C95" s="3">
        <v>-3.7000000000000002E-3</v>
      </c>
      <c r="D95" s="3">
        <v>8.0699999999999994E-2</v>
      </c>
      <c r="E95" s="3">
        <v>1.1013215859030798E-2</v>
      </c>
      <c r="F95" s="3">
        <v>-2.4390243902438939E-2</v>
      </c>
    </row>
    <row r="96" spans="1:6" x14ac:dyDescent="0.2">
      <c r="A96">
        <v>200709</v>
      </c>
      <c r="B96" s="3">
        <v>6.0900000000000003E-2</v>
      </c>
      <c r="C96" s="3">
        <v>8.6099999999999996E-2</v>
      </c>
      <c r="D96" s="3">
        <v>0.33090000000000003</v>
      </c>
      <c r="E96" s="3">
        <v>-2.3965141612200314E-2</v>
      </c>
      <c r="F96" s="3">
        <v>-5.0000000000003375E-3</v>
      </c>
    </row>
    <row r="97" spans="1:6" x14ac:dyDescent="0.2">
      <c r="A97">
        <v>200710</v>
      </c>
      <c r="B97" s="3">
        <v>-0.15840000000000001</v>
      </c>
      <c r="C97" s="3">
        <v>4.9700000000000001E-2</v>
      </c>
      <c r="D97" s="3">
        <v>0.1178</v>
      </c>
      <c r="E97" s="3">
        <v>-0.11383928571428575</v>
      </c>
      <c r="F97" s="3">
        <v>0.24120603015075429</v>
      </c>
    </row>
    <row r="98" spans="1:6" x14ac:dyDescent="0.2">
      <c r="A98">
        <v>200711</v>
      </c>
      <c r="B98" s="3">
        <v>3.3500000000000002E-2</v>
      </c>
      <c r="C98" s="3">
        <v>0.24199999999999999</v>
      </c>
      <c r="D98" s="3">
        <v>1.15E-2</v>
      </c>
      <c r="E98" s="3">
        <v>1.7632241813601974E-2</v>
      </c>
      <c r="F98" s="3">
        <v>2.0242914979756832E-2</v>
      </c>
    </row>
    <row r="99" spans="1:6" x14ac:dyDescent="0.2">
      <c r="A99">
        <v>200712</v>
      </c>
      <c r="B99" s="3">
        <v>-2.7699999999999999E-2</v>
      </c>
      <c r="C99" s="3">
        <v>2.64E-2</v>
      </c>
      <c r="D99" s="3">
        <v>-2.24E-2</v>
      </c>
      <c r="E99" s="3">
        <v>-9.158415841584161E-2</v>
      </c>
      <c r="F99" s="3">
        <v>0.17460317460317479</v>
      </c>
    </row>
    <row r="100" spans="1:6" x14ac:dyDescent="0.2">
      <c r="A100">
        <v>200801</v>
      </c>
      <c r="B100" s="3">
        <v>1.09E-2</v>
      </c>
      <c r="C100" s="3">
        <v>5.0900000000000001E-2</v>
      </c>
      <c r="D100" s="3">
        <v>6.7599999999999993E-2</v>
      </c>
      <c r="E100" s="3">
        <v>-3.8147138964577693E-2</v>
      </c>
      <c r="F100" s="3">
        <v>8.7837837837837912E-2</v>
      </c>
    </row>
    <row r="101" spans="1:6" x14ac:dyDescent="0.2">
      <c r="A101">
        <v>200802</v>
      </c>
      <c r="B101" s="3">
        <v>-2.8000000000000001E-2</v>
      </c>
      <c r="C101" s="3">
        <v>0.1457</v>
      </c>
      <c r="D101" s="3">
        <v>0.31459999999999999</v>
      </c>
      <c r="E101" s="3">
        <v>-2.2662889518413495E-2</v>
      </c>
      <c r="F101" s="3">
        <v>7.1428571428571425E-2</v>
      </c>
    </row>
    <row r="102" spans="1:6" x14ac:dyDescent="0.2">
      <c r="A102">
        <v>200803</v>
      </c>
      <c r="B102" s="3">
        <v>0.14779999999999999</v>
      </c>
      <c r="C102" s="3">
        <v>0.19889999999999999</v>
      </c>
      <c r="D102" s="3">
        <v>-7.8600000000000003E-2</v>
      </c>
      <c r="E102" s="3">
        <v>9.2753623188405743E-2</v>
      </c>
      <c r="F102" s="3">
        <v>-0.10144927536231886</v>
      </c>
    </row>
    <row r="103" spans="1:6" x14ac:dyDescent="0.2">
      <c r="A103">
        <v>200804</v>
      </c>
      <c r="B103" s="3">
        <v>-0.14599999999999999</v>
      </c>
      <c r="C103" s="3">
        <v>-0.21820000000000001</v>
      </c>
      <c r="D103" s="3">
        <v>-2.5499999999999998E-2</v>
      </c>
      <c r="E103" s="3">
        <v>7.6923076923076816E-2</v>
      </c>
      <c r="F103" s="3">
        <v>-3.2258064516129059E-2</v>
      </c>
    </row>
    <row r="104" spans="1:6" x14ac:dyDescent="0.2">
      <c r="A104">
        <v>200805</v>
      </c>
      <c r="B104" s="3">
        <v>2.5999999999999999E-3</v>
      </c>
      <c r="C104" s="3">
        <v>-0.18870000000000001</v>
      </c>
      <c r="D104" s="3">
        <v>-0.1507</v>
      </c>
      <c r="E104" s="3">
        <v>-1.7241379310344682E-2</v>
      </c>
      <c r="F104" s="3">
        <v>1.6666666666666607E-2</v>
      </c>
    </row>
    <row r="105" spans="1:6" x14ac:dyDescent="0.2">
      <c r="A105">
        <v>200806</v>
      </c>
      <c r="B105" s="3">
        <v>-4.8300000000000003E-2</v>
      </c>
      <c r="C105" s="3">
        <v>-9.7000000000000003E-3</v>
      </c>
      <c r="D105" s="3">
        <v>3.1099999999999999E-2</v>
      </c>
      <c r="E105" s="3">
        <v>0</v>
      </c>
      <c r="F105" s="3">
        <v>5.5737704918032767E-2</v>
      </c>
    </row>
    <row r="106" spans="1:6" x14ac:dyDescent="0.2">
      <c r="A106">
        <v>200807</v>
      </c>
      <c r="B106" s="3">
        <v>-0.12720000000000001</v>
      </c>
      <c r="C106" s="3">
        <v>-0.25750000000000001</v>
      </c>
      <c r="D106" s="3">
        <v>-0.14280000000000001</v>
      </c>
      <c r="E106" s="3">
        <v>-4.0100250626566449E-2</v>
      </c>
      <c r="F106" s="3">
        <v>2.1739130434782698E-2</v>
      </c>
    </row>
    <row r="107" spans="1:6" x14ac:dyDescent="0.2">
      <c r="A107">
        <v>200808</v>
      </c>
      <c r="B107" s="3">
        <v>0.1033</v>
      </c>
      <c r="C107" s="3">
        <v>0.66010000000000002</v>
      </c>
      <c r="D107" s="3">
        <v>0.23730000000000001</v>
      </c>
      <c r="E107" s="3">
        <v>5.2219321148825109E-3</v>
      </c>
      <c r="F107" s="3">
        <v>0.21580547112461992</v>
      </c>
    </row>
    <row r="108" spans="1:6" x14ac:dyDescent="0.2">
      <c r="A108">
        <v>200809</v>
      </c>
      <c r="B108" s="3">
        <v>9.8599999999999993E-2</v>
      </c>
      <c r="C108" s="3">
        <v>0.30690000000000001</v>
      </c>
      <c r="D108" s="3">
        <v>0.31390000000000001</v>
      </c>
      <c r="E108" s="3">
        <v>4.1558441558441482E-2</v>
      </c>
      <c r="F108" s="3">
        <v>0.38250000000000001</v>
      </c>
    </row>
    <row r="109" spans="1:6" x14ac:dyDescent="0.2">
      <c r="A109">
        <v>200810</v>
      </c>
      <c r="B109" s="3">
        <v>4.4699999999999997E-2</v>
      </c>
      <c r="C109" s="3">
        <v>0.69220000000000004</v>
      </c>
      <c r="D109" s="3">
        <v>0.32</v>
      </c>
      <c r="E109" s="3">
        <v>-0.26932668329177051</v>
      </c>
      <c r="F109" s="3">
        <v>0.10307414104882466</v>
      </c>
    </row>
    <row r="110" spans="1:6" x14ac:dyDescent="0.2">
      <c r="A110">
        <v>200811</v>
      </c>
      <c r="B110" s="3">
        <v>0.38479999999999998</v>
      </c>
      <c r="C110" s="3">
        <v>-6.8000000000000005E-2</v>
      </c>
      <c r="D110" s="3">
        <v>-7.9699999999999993E-2</v>
      </c>
      <c r="E110" s="3">
        <v>-0.23208191126279867</v>
      </c>
      <c r="F110" s="3">
        <v>-4.5901639344262196E-2</v>
      </c>
    </row>
    <row r="111" spans="1:6" x14ac:dyDescent="0.2">
      <c r="A111">
        <v>200812</v>
      </c>
      <c r="B111" s="3">
        <v>0.30199999999999999</v>
      </c>
      <c r="C111" s="3">
        <v>0.184</v>
      </c>
      <c r="D111" s="3">
        <v>0.16159999999999999</v>
      </c>
      <c r="E111" s="3">
        <v>0.27555555555555561</v>
      </c>
      <c r="F111" s="3">
        <v>-7.56013745704468E-2</v>
      </c>
    </row>
    <row r="112" spans="1:6" x14ac:dyDescent="0.2">
      <c r="A112">
        <v>200901</v>
      </c>
      <c r="B112" s="3">
        <v>-0.18340000000000001</v>
      </c>
      <c r="C112" s="3">
        <v>-0.16830000000000001</v>
      </c>
      <c r="D112" s="3">
        <v>-0.12759999999999999</v>
      </c>
      <c r="E112" s="3">
        <v>5.2264808362369304E-2</v>
      </c>
      <c r="F112" s="3">
        <v>-2.9739776951672726E-2</v>
      </c>
    </row>
    <row r="113" spans="1:6" x14ac:dyDescent="0.2">
      <c r="A113">
        <v>200902</v>
      </c>
      <c r="B113" s="3">
        <v>-5.04E-2</v>
      </c>
      <c r="C113" s="3">
        <v>-9.8799999999999999E-2</v>
      </c>
      <c r="D113" s="3">
        <v>-8.4900000000000003E-2</v>
      </c>
      <c r="E113" s="3">
        <v>-0.10264900662251657</v>
      </c>
      <c r="F113" s="3">
        <v>9.9616858237547623E-2</v>
      </c>
    </row>
    <row r="114" spans="1:6" x14ac:dyDescent="0.2">
      <c r="A114">
        <v>200903</v>
      </c>
      <c r="B114" s="3">
        <v>-9.4799999999999995E-2</v>
      </c>
      <c r="C114" s="3">
        <v>-4.1799999999999997E-2</v>
      </c>
      <c r="D114" s="3">
        <v>-0.19850000000000001</v>
      </c>
      <c r="E114" s="3">
        <v>0.16605166051660522</v>
      </c>
      <c r="F114" s="3">
        <v>-0.11498257839721243</v>
      </c>
    </row>
    <row r="115" spans="1:6" x14ac:dyDescent="0.2">
      <c r="A115">
        <v>200904</v>
      </c>
      <c r="B115" s="3">
        <v>-0.15989999999999999</v>
      </c>
      <c r="C115" s="3">
        <v>-0.24859999999999999</v>
      </c>
      <c r="D115" s="3">
        <v>-0.18340000000000001</v>
      </c>
      <c r="E115" s="3">
        <v>9.8101265822784819E-2</v>
      </c>
      <c r="F115" s="3">
        <v>-0.15551181102362222</v>
      </c>
    </row>
    <row r="116" spans="1:6" x14ac:dyDescent="0.2">
      <c r="A116">
        <v>200905</v>
      </c>
      <c r="B116" s="3">
        <v>0.1469</v>
      </c>
      <c r="C116" s="3">
        <v>0.36249999999999999</v>
      </c>
      <c r="D116" s="3">
        <v>9.6299999999999997E-2</v>
      </c>
      <c r="E116" s="3">
        <v>1.7291066282420636E-2</v>
      </c>
      <c r="F116" s="3">
        <v>-0.15151515151515133</v>
      </c>
    </row>
    <row r="117" spans="1:6" x14ac:dyDescent="0.2">
      <c r="A117">
        <v>200906</v>
      </c>
      <c r="B117" s="3">
        <v>-0.157</v>
      </c>
      <c r="C117" s="3">
        <v>-0.19389999999999999</v>
      </c>
      <c r="D117" s="3">
        <v>-4.9700000000000001E-2</v>
      </c>
      <c r="E117" s="3">
        <v>-2.8328611898016396E-3</v>
      </c>
      <c r="F117" s="3">
        <v>-0.14560439560439567</v>
      </c>
    </row>
    <row r="118" spans="1:6" x14ac:dyDescent="0.2">
      <c r="A118">
        <v>200907</v>
      </c>
      <c r="B118" s="3">
        <v>-0.16819999999999999</v>
      </c>
      <c r="C118" s="3">
        <v>-0.23250000000000001</v>
      </c>
      <c r="D118" s="3">
        <v>-9.5100000000000004E-2</v>
      </c>
      <c r="E118" s="3">
        <v>-3.4090909090909123E-2</v>
      </c>
      <c r="F118" s="3">
        <v>-4.1800643086816684E-2</v>
      </c>
    </row>
    <row r="119" spans="1:6" x14ac:dyDescent="0.2">
      <c r="A119">
        <v>200908</v>
      </c>
      <c r="B119" s="3">
        <v>-6.9599999999999995E-2</v>
      </c>
      <c r="C119" s="3">
        <v>-0.2152</v>
      </c>
      <c r="D119" s="3">
        <v>-8.8300000000000003E-2</v>
      </c>
      <c r="E119" s="3">
        <v>-2.6470588235294076E-2</v>
      </c>
      <c r="F119" s="3">
        <v>-4.0268456375838965E-2</v>
      </c>
    </row>
    <row r="120" spans="1:6" x14ac:dyDescent="0.2">
      <c r="A120">
        <v>200909</v>
      </c>
      <c r="B120" s="3">
        <v>-0.1154</v>
      </c>
      <c r="C120" s="3">
        <v>-8.2299999999999998E-2</v>
      </c>
      <c r="D120" s="3">
        <v>-6.7000000000000004E-2</v>
      </c>
      <c r="E120" s="3">
        <v>3.021148036253779E-2</v>
      </c>
      <c r="F120" s="3">
        <v>-1.5527594750002191E-16</v>
      </c>
    </row>
    <row r="121" spans="1:6" x14ac:dyDescent="0.2">
      <c r="A121">
        <v>200910</v>
      </c>
      <c r="B121" s="3">
        <v>-0.1535</v>
      </c>
      <c r="C121" s="3">
        <v>-0.12790000000000001</v>
      </c>
      <c r="D121" s="3">
        <v>-2.9000000000000001E-2</v>
      </c>
      <c r="E121" s="3">
        <v>-5.8651026392961929E-2</v>
      </c>
      <c r="F121" s="3">
        <v>4.545454545454574E-2</v>
      </c>
    </row>
    <row r="122" spans="1:6" x14ac:dyDescent="0.2">
      <c r="A122">
        <v>200911</v>
      </c>
      <c r="B122" s="3">
        <v>-5.0099999999999999E-2</v>
      </c>
      <c r="C122" s="3">
        <v>-6.3100000000000003E-2</v>
      </c>
      <c r="D122" s="3">
        <v>0.1149</v>
      </c>
      <c r="E122" s="3">
        <v>0.19937694704049849</v>
      </c>
      <c r="F122" s="3">
        <v>-0.15050167224080288</v>
      </c>
    </row>
    <row r="123" spans="1:6" x14ac:dyDescent="0.2">
      <c r="A123">
        <v>200912</v>
      </c>
      <c r="B123" s="3">
        <v>-0.1371</v>
      </c>
      <c r="C123" s="3">
        <v>-7.0699999999999999E-2</v>
      </c>
      <c r="D123" s="3">
        <v>-0.20610000000000001</v>
      </c>
      <c r="E123" s="3">
        <v>-5.714285714285719E-2</v>
      </c>
      <c r="F123" s="3">
        <v>1.1811023622047518E-2</v>
      </c>
    </row>
    <row r="124" spans="1:6" x14ac:dyDescent="0.2">
      <c r="A124">
        <v>201001</v>
      </c>
      <c r="B124" s="3">
        <v>-0.2097</v>
      </c>
      <c r="C124" s="3">
        <v>-0.1159</v>
      </c>
      <c r="D124" s="3">
        <v>-6.2799999999999995E-2</v>
      </c>
      <c r="E124" s="3">
        <v>-5.5096418732782423E-3</v>
      </c>
      <c r="F124" s="3">
        <v>1.9455252918288039E-2</v>
      </c>
    </row>
    <row r="125" spans="1:6" x14ac:dyDescent="0.2">
      <c r="A125">
        <v>201002</v>
      </c>
      <c r="B125" s="3">
        <v>-0.1419</v>
      </c>
      <c r="C125" s="3">
        <v>8.2500000000000004E-2</v>
      </c>
      <c r="D125" s="3">
        <v>-9.4E-2</v>
      </c>
      <c r="E125" s="3">
        <v>6.3711911357340723E-2</v>
      </c>
      <c r="F125" s="3">
        <v>-5.7251908396946855E-2</v>
      </c>
    </row>
    <row r="126" spans="1:6" x14ac:dyDescent="0.2">
      <c r="A126">
        <v>201003</v>
      </c>
      <c r="B126" s="3">
        <v>-0.2382</v>
      </c>
      <c r="C126" s="3">
        <v>-0.1174</v>
      </c>
      <c r="D126" s="3">
        <v>-0.16439999999999999</v>
      </c>
      <c r="E126" s="3">
        <v>-3.9062499999999979E-2</v>
      </c>
      <c r="F126" s="3">
        <v>-3.6437246963562521E-2</v>
      </c>
    </row>
    <row r="127" spans="1:6" x14ac:dyDescent="0.2">
      <c r="A127">
        <v>201004</v>
      </c>
      <c r="B127" s="3">
        <v>5.1799999999999999E-2</v>
      </c>
      <c r="C127" s="3">
        <v>-0.15890000000000001</v>
      </c>
      <c r="D127" s="3">
        <v>-4.3299999999999998E-2</v>
      </c>
      <c r="E127" s="3">
        <v>-0.10298102981029808</v>
      </c>
      <c r="F127" s="3">
        <v>0.21428571428571416</v>
      </c>
    </row>
    <row r="128" spans="1:6" x14ac:dyDescent="0.2">
      <c r="A128">
        <v>201005</v>
      </c>
      <c r="B128" s="3">
        <v>0.2137</v>
      </c>
      <c r="C128" s="3">
        <v>0.47720000000000001</v>
      </c>
      <c r="D128" s="3">
        <v>-4.3200000000000002E-2</v>
      </c>
      <c r="E128" s="3">
        <v>-0.10271903323262835</v>
      </c>
      <c r="F128" s="3">
        <v>6.5743944636678028E-2</v>
      </c>
    </row>
    <row r="129" spans="1:6" x14ac:dyDescent="0.2">
      <c r="A129">
        <v>201006</v>
      </c>
      <c r="B129" s="3">
        <v>-1.5900000000000001E-2</v>
      </c>
      <c r="C129" s="3">
        <v>-4.2500000000000003E-2</v>
      </c>
      <c r="D129" s="3">
        <v>-0.14599999999999999</v>
      </c>
      <c r="E129" s="3">
        <v>-1.0101010101010183E-2</v>
      </c>
      <c r="F129" s="3">
        <v>-5.5194805194805178E-2</v>
      </c>
    </row>
    <row r="130" spans="1:6" x14ac:dyDescent="0.2">
      <c r="A130">
        <v>201007</v>
      </c>
      <c r="B130" s="3">
        <v>-0.14230000000000001</v>
      </c>
      <c r="C130" s="3">
        <v>0.1716</v>
      </c>
      <c r="D130" s="3">
        <v>0.2218</v>
      </c>
      <c r="E130" s="3">
        <v>-0.15986394557823122</v>
      </c>
      <c r="F130" s="3">
        <v>3.436426116838507E-2</v>
      </c>
    </row>
    <row r="131" spans="1:6" x14ac:dyDescent="0.2">
      <c r="A131">
        <v>201008</v>
      </c>
      <c r="B131" s="3">
        <v>0.4521</v>
      </c>
      <c r="C131" s="3">
        <v>2.3800000000000002E-2</v>
      </c>
      <c r="D131" s="3">
        <v>-4.2500000000000003E-2</v>
      </c>
      <c r="E131" s="3">
        <v>2.4291497975708343E-2</v>
      </c>
      <c r="F131" s="3">
        <v>1.3289036544850509E-2</v>
      </c>
    </row>
    <row r="132" spans="1:6" x14ac:dyDescent="0.2">
      <c r="A132">
        <v>201009</v>
      </c>
      <c r="B132" s="3">
        <v>-0.18090000000000001</v>
      </c>
      <c r="C132" s="3">
        <v>7.0000000000000001E-3</v>
      </c>
      <c r="D132" s="3">
        <v>3.0800000000000001E-2</v>
      </c>
      <c r="E132" s="3">
        <v>3.9525691699604779E-2</v>
      </c>
      <c r="F132" s="3">
        <v>3.2786885245901669E-2</v>
      </c>
    </row>
    <row r="133" spans="1:6" x14ac:dyDescent="0.2">
      <c r="A133">
        <v>201010</v>
      </c>
      <c r="B133" s="3">
        <v>-0.15679999999999999</v>
      </c>
      <c r="C133" s="3">
        <v>5.57E-2</v>
      </c>
      <c r="D133" s="3">
        <v>0.16009999999999999</v>
      </c>
      <c r="E133" s="3">
        <v>6.8441064638783328E-2</v>
      </c>
      <c r="F133" s="3">
        <v>-3.8095238095238265E-2</v>
      </c>
    </row>
    <row r="134" spans="1:6" x14ac:dyDescent="0.2">
      <c r="A134">
        <v>201011</v>
      </c>
      <c r="B134" s="3">
        <v>0.01</v>
      </c>
      <c r="C134" s="3">
        <v>-0.19850000000000001</v>
      </c>
      <c r="D134" s="3">
        <v>2.6200000000000001E-2</v>
      </c>
      <c r="E134" s="3">
        <v>0.17437722419928817</v>
      </c>
      <c r="F134" s="3">
        <v>-0.11551155115511526</v>
      </c>
    </row>
    <row r="135" spans="1:6" x14ac:dyDescent="0.2">
      <c r="A135">
        <v>201012</v>
      </c>
      <c r="B135" s="3">
        <v>4.8999999999999998E-3</v>
      </c>
      <c r="C135" s="3">
        <v>-4.5400000000000003E-2</v>
      </c>
      <c r="D135" s="3">
        <v>-1.4E-2</v>
      </c>
      <c r="E135" s="3">
        <v>3.6363636363636397E-2</v>
      </c>
      <c r="F135" s="3">
        <v>-3.3140985809706158E-16</v>
      </c>
    </row>
    <row r="136" spans="1:6" x14ac:dyDescent="0.2">
      <c r="A136">
        <v>201101</v>
      </c>
      <c r="B136" s="3">
        <v>-6.4500000000000002E-2</v>
      </c>
      <c r="C136" s="3">
        <v>-0.17630000000000001</v>
      </c>
      <c r="D136" s="3">
        <v>-0.2097</v>
      </c>
      <c r="E136" s="3">
        <v>0</v>
      </c>
      <c r="F136" s="3">
        <v>-4.1044776119402777E-2</v>
      </c>
    </row>
    <row r="137" spans="1:6" x14ac:dyDescent="0.2">
      <c r="A137">
        <v>201102</v>
      </c>
      <c r="B137" s="3">
        <v>-0.12920000000000001</v>
      </c>
      <c r="C137" s="3">
        <v>-0.159</v>
      </c>
      <c r="D137" s="3">
        <v>3.8199999999999998E-2</v>
      </c>
      <c r="E137" s="3">
        <v>1.4619883040935752E-2</v>
      </c>
      <c r="F137" s="3">
        <v>3.8910505836573313E-3</v>
      </c>
    </row>
    <row r="138" spans="1:6" x14ac:dyDescent="0.2">
      <c r="A138">
        <v>201103</v>
      </c>
      <c r="B138" s="3">
        <v>-0.185</v>
      </c>
      <c r="C138" s="3">
        <v>-5.1799999999999999E-2</v>
      </c>
      <c r="D138" s="3">
        <v>2.52E-2</v>
      </c>
      <c r="E138" s="3">
        <v>-4.3227665706051972E-2</v>
      </c>
      <c r="F138" s="3">
        <v>3.4425520143415714E-16</v>
      </c>
    </row>
    <row r="139" spans="1:6" x14ac:dyDescent="0.2">
      <c r="A139">
        <v>201104</v>
      </c>
      <c r="B139" s="3">
        <v>-6.54E-2</v>
      </c>
      <c r="C139" s="3">
        <v>0.22489999999999999</v>
      </c>
      <c r="D139" s="3">
        <v>0.17199999999999999</v>
      </c>
      <c r="E139" s="3">
        <v>-8.1325301204819289E-2</v>
      </c>
      <c r="F139" s="3">
        <v>2.7131782945736368E-2</v>
      </c>
    </row>
    <row r="140" spans="1:6" x14ac:dyDescent="0.2">
      <c r="A140">
        <v>201105</v>
      </c>
      <c r="B140" s="3">
        <v>2.3400000000000001E-2</v>
      </c>
      <c r="C140" s="3">
        <v>-0.19009999999999999</v>
      </c>
      <c r="D140" s="3">
        <v>-0.15459999999999999</v>
      </c>
      <c r="E140" s="3">
        <v>4.2622950819672246E-2</v>
      </c>
      <c r="F140" s="3">
        <v>2.6415094339622577E-2</v>
      </c>
    </row>
    <row r="141" spans="1:6" x14ac:dyDescent="0.2">
      <c r="A141">
        <v>201106</v>
      </c>
      <c r="B141" s="3">
        <v>-0.1181</v>
      </c>
      <c r="C141" s="3">
        <v>-0.18229999999999999</v>
      </c>
      <c r="D141" s="3">
        <v>-4.9500000000000002E-2</v>
      </c>
      <c r="E141" s="3">
        <v>-0.11320754716981142</v>
      </c>
      <c r="F141" s="3">
        <v>1.8382352941176405E-2</v>
      </c>
    </row>
    <row r="142" spans="1:6" x14ac:dyDescent="0.2">
      <c r="A142">
        <v>201107</v>
      </c>
      <c r="B142" s="3">
        <v>0.34699999999999998</v>
      </c>
      <c r="C142" s="3">
        <v>0.13689999999999999</v>
      </c>
      <c r="D142" s="3">
        <v>8.9999999999999998E-4</v>
      </c>
      <c r="E142" s="3">
        <v>-0.20921985815602834</v>
      </c>
      <c r="F142" s="3">
        <v>0.17328519855595684</v>
      </c>
    </row>
    <row r="143" spans="1:6" x14ac:dyDescent="0.2">
      <c r="A143">
        <v>201108</v>
      </c>
      <c r="B143" s="3">
        <v>0.36919999999999997</v>
      </c>
      <c r="C143" s="3">
        <v>-5.5999999999999999E-3</v>
      </c>
      <c r="D143" s="3">
        <v>0.22020000000000001</v>
      </c>
      <c r="E143" s="3">
        <v>-0.13901345291479822</v>
      </c>
      <c r="F143" s="3">
        <v>1.5384615384615191E-2</v>
      </c>
    </row>
    <row r="144" spans="1:6" x14ac:dyDescent="0.2">
      <c r="A144">
        <v>201109</v>
      </c>
      <c r="B144" s="3">
        <v>0.13519999999999999</v>
      </c>
      <c r="C144" s="3">
        <v>0.18509999999999999</v>
      </c>
      <c r="D144" s="3">
        <v>0.27800000000000002</v>
      </c>
      <c r="E144" s="3">
        <v>0.13020833333333334</v>
      </c>
      <c r="F144" s="3">
        <v>-8.4848484848484659E-2</v>
      </c>
    </row>
    <row r="145" spans="1:6" x14ac:dyDescent="0.2">
      <c r="A145">
        <v>201110</v>
      </c>
      <c r="B145" s="3">
        <v>-9.69E-2</v>
      </c>
      <c r="C145" s="3">
        <v>-0.1694</v>
      </c>
      <c r="D145" s="3">
        <v>-0.21529999999999999</v>
      </c>
      <c r="E145" s="3">
        <v>-4.1474654377880123E-2</v>
      </c>
      <c r="F145" s="3">
        <v>7.2847682119205198E-2</v>
      </c>
    </row>
    <row r="146" spans="1:6" x14ac:dyDescent="0.2">
      <c r="A146">
        <v>201111</v>
      </c>
      <c r="B146" s="3">
        <v>2.29E-2</v>
      </c>
      <c r="C146" s="3">
        <v>-0.19259999999999999</v>
      </c>
      <c r="D146" s="3">
        <v>-6.1600000000000002E-2</v>
      </c>
      <c r="E146" s="3">
        <v>-9.1346153846153924E-2</v>
      </c>
      <c r="F146" s="3">
        <v>9.2592592592593351E-3</v>
      </c>
    </row>
    <row r="147" spans="1:6" x14ac:dyDescent="0.2">
      <c r="A147">
        <v>201112</v>
      </c>
      <c r="B147" s="3">
        <v>-9.4999999999999998E-3</v>
      </c>
      <c r="C147" s="3">
        <v>-0.25140000000000001</v>
      </c>
      <c r="D147" s="3">
        <v>3.7000000000000002E-3</v>
      </c>
      <c r="E147" s="3">
        <v>-3.1746031746031661E-2</v>
      </c>
      <c r="F147" s="3">
        <v>-9.1743119266055797E-3</v>
      </c>
    </row>
    <row r="148" spans="1:6" x14ac:dyDescent="0.2">
      <c r="A148">
        <v>201201</v>
      </c>
      <c r="B148" s="3">
        <v>-0.1497</v>
      </c>
      <c r="C148" s="3">
        <v>-0.23089999999999999</v>
      </c>
      <c r="D148" s="3">
        <v>-0.219</v>
      </c>
      <c r="E148" s="3">
        <v>8.1967213114754051E-2</v>
      </c>
      <c r="F148" s="3">
        <v>-4.3209876543209909E-2</v>
      </c>
    </row>
    <row r="149" spans="1:6" x14ac:dyDescent="0.2">
      <c r="A149">
        <v>201202</v>
      </c>
      <c r="B149" s="3">
        <v>-0.1419</v>
      </c>
      <c r="C149" s="3">
        <v>5.5599999999999997E-2</v>
      </c>
      <c r="D149" s="3">
        <v>-8.0600000000000005E-2</v>
      </c>
      <c r="E149" s="3">
        <v>0.12626262626262627</v>
      </c>
      <c r="F149" s="3">
        <v>-9.6774193548387899E-3</v>
      </c>
    </row>
    <row r="150" spans="1:6" x14ac:dyDescent="0.2">
      <c r="A150">
        <v>201203</v>
      </c>
      <c r="B150" s="3">
        <v>-8.5500000000000007E-2</v>
      </c>
      <c r="C150" s="3">
        <v>-0.107</v>
      </c>
      <c r="D150" s="3">
        <v>-0.125</v>
      </c>
      <c r="E150" s="3">
        <v>-0.12556053811659193</v>
      </c>
      <c r="F150" s="3">
        <v>4.2345276872964278E-2</v>
      </c>
    </row>
    <row r="151" spans="1:6" x14ac:dyDescent="0.2">
      <c r="A151">
        <v>201204</v>
      </c>
      <c r="B151" s="3">
        <v>2.06E-2</v>
      </c>
      <c r="C151" s="3">
        <v>-0.18729999999999999</v>
      </c>
      <c r="D151" s="3">
        <v>-0.1348</v>
      </c>
      <c r="E151" s="3">
        <v>-0.18461538461538454</v>
      </c>
      <c r="F151" s="3">
        <v>6.2500000000000056E-2</v>
      </c>
    </row>
    <row r="152" spans="1:6" x14ac:dyDescent="0.2">
      <c r="A152">
        <v>201205</v>
      </c>
      <c r="B152" s="3">
        <v>0.505</v>
      </c>
      <c r="C152" s="3">
        <v>0.41039999999999999</v>
      </c>
      <c r="D152" s="3">
        <v>0.19139999999999999</v>
      </c>
      <c r="E152" s="3">
        <v>5.0314465408804937E-2</v>
      </c>
      <c r="F152" s="3">
        <v>-2.9411764705884334E-3</v>
      </c>
    </row>
    <row r="153" spans="1:6" x14ac:dyDescent="0.2">
      <c r="A153">
        <v>201206</v>
      </c>
      <c r="B153" s="3">
        <v>-0.13350000000000001</v>
      </c>
      <c r="C153" s="3">
        <v>-0.2316</v>
      </c>
      <c r="D153" s="3">
        <v>0.1376</v>
      </c>
      <c r="E153" s="3">
        <v>-9.5808383233532884E-2</v>
      </c>
      <c r="F153" s="3">
        <v>-3.5398230088495346E-2</v>
      </c>
    </row>
    <row r="154" spans="1:6" x14ac:dyDescent="0.2">
      <c r="A154">
        <v>201207</v>
      </c>
      <c r="B154" s="3">
        <v>-3.9399999999999998E-2</v>
      </c>
      <c r="C154" s="3">
        <v>-0.1671</v>
      </c>
      <c r="D154" s="3">
        <v>0.1923</v>
      </c>
      <c r="E154" s="3">
        <v>3.9735099337748381E-2</v>
      </c>
      <c r="F154" s="3">
        <v>-1.8348623853211159E-2</v>
      </c>
    </row>
    <row r="155" spans="1:6" x14ac:dyDescent="0.2">
      <c r="A155">
        <v>201208</v>
      </c>
      <c r="B155" s="3">
        <v>-6.6100000000000006E-2</v>
      </c>
      <c r="C155" s="3">
        <v>-0.20730000000000001</v>
      </c>
      <c r="D155" s="3">
        <v>-0.1033</v>
      </c>
      <c r="E155" s="3">
        <v>5.0955414012738752E-2</v>
      </c>
      <c r="F155" s="3">
        <v>-4.3613707165109074E-2</v>
      </c>
    </row>
    <row r="156" spans="1:6" x14ac:dyDescent="0.2">
      <c r="A156">
        <v>201209</v>
      </c>
      <c r="B156" s="3">
        <v>-0.14069999999999999</v>
      </c>
      <c r="C156" s="3">
        <v>-0.15179999999999999</v>
      </c>
      <c r="D156" s="3">
        <v>-7.1499999999999994E-2</v>
      </c>
      <c r="E156" s="3">
        <v>4.2424242424242462E-2</v>
      </c>
      <c r="F156" s="3">
        <v>-0.11074918566775226</v>
      </c>
    </row>
    <row r="157" spans="1:6" x14ac:dyDescent="0.2">
      <c r="A157">
        <v>201210</v>
      </c>
      <c r="B157" s="3">
        <v>-0.26629999999999998</v>
      </c>
      <c r="C157" s="3">
        <v>-0.19850000000000001</v>
      </c>
      <c r="D157" s="3">
        <v>-0.2465</v>
      </c>
      <c r="E157" s="3">
        <v>-5.8139534883720853E-2</v>
      </c>
      <c r="F157" s="3">
        <v>8.058608058608048E-2</v>
      </c>
    </row>
    <row r="158" spans="1:6" x14ac:dyDescent="0.2">
      <c r="A158">
        <v>201211</v>
      </c>
      <c r="B158" s="3">
        <v>-0.18720000000000001</v>
      </c>
      <c r="C158" s="3">
        <v>-6.0900000000000003E-2</v>
      </c>
      <c r="D158" s="3">
        <v>-9.1899999999999996E-2</v>
      </c>
      <c r="E158" s="3">
        <v>9.8765432098765371E-2</v>
      </c>
      <c r="F158" s="3">
        <v>-3.3898305084745943E-2</v>
      </c>
    </row>
    <row r="159" spans="1:6" x14ac:dyDescent="0.2">
      <c r="A159">
        <v>201212</v>
      </c>
      <c r="B159" s="3">
        <v>-0.1772</v>
      </c>
      <c r="C159" s="3">
        <v>9.9500000000000005E-2</v>
      </c>
      <c r="D159" s="3">
        <v>3.4299999999999997E-2</v>
      </c>
      <c r="E159" s="3">
        <v>0.1348314606741573</v>
      </c>
      <c r="F159" s="3">
        <v>-1.0526315789473616E-2</v>
      </c>
    </row>
    <row r="160" spans="1:6" x14ac:dyDescent="0.2">
      <c r="A160">
        <v>201301</v>
      </c>
      <c r="B160" s="3">
        <v>2.6599999999999999E-2</v>
      </c>
      <c r="C160" s="3">
        <v>0.1255</v>
      </c>
      <c r="D160" s="3">
        <v>-0.1855</v>
      </c>
      <c r="E160" s="3">
        <v>-6.4356435643564414E-2</v>
      </c>
      <c r="F160" s="3">
        <v>2.4822695035461254E-2</v>
      </c>
    </row>
    <row r="161" spans="1:6" x14ac:dyDescent="0.2">
      <c r="A161">
        <v>201302</v>
      </c>
      <c r="B161" s="3">
        <v>-8.3199999999999996E-2</v>
      </c>
      <c r="C161" s="3">
        <v>0.1183</v>
      </c>
      <c r="D161" s="3">
        <v>1.9900000000000001E-2</v>
      </c>
      <c r="E161" s="3">
        <v>-1.0582010582010474E-2</v>
      </c>
      <c r="F161" s="3">
        <v>2.4221453287197017E-2</v>
      </c>
    </row>
    <row r="162" spans="1:6" x14ac:dyDescent="0.2">
      <c r="A162">
        <v>201303</v>
      </c>
      <c r="B162" s="3">
        <v>-1.8700000000000001E-2</v>
      </c>
      <c r="C162" s="3">
        <v>-0.15379999999999999</v>
      </c>
      <c r="D162" s="3">
        <v>-0.15920000000000001</v>
      </c>
      <c r="E162" s="3">
        <v>-9.0909090909090981E-2</v>
      </c>
      <c r="F162" s="3">
        <v>-4.3918918918918887E-2</v>
      </c>
    </row>
    <row r="163" spans="1:6" x14ac:dyDescent="0.2">
      <c r="A163">
        <v>201304</v>
      </c>
      <c r="B163" s="3">
        <v>0.11260000000000001</v>
      </c>
      <c r="C163" s="3">
        <v>-1.5800000000000002E-2</v>
      </c>
      <c r="D163" s="3">
        <v>0.41439999999999999</v>
      </c>
      <c r="E163" s="3">
        <v>0.27058823529411774</v>
      </c>
      <c r="F163" s="3">
        <v>-1.413427561837457E-2</v>
      </c>
    </row>
    <row r="164" spans="1:6" x14ac:dyDescent="0.2">
      <c r="A164">
        <v>201305</v>
      </c>
      <c r="B164" s="3">
        <v>0.1108</v>
      </c>
      <c r="C164" s="3">
        <v>-1.9E-3</v>
      </c>
      <c r="D164" s="3">
        <v>-6.6600000000000006E-2</v>
      </c>
      <c r="E164" s="3">
        <v>0.1666666666666666</v>
      </c>
      <c r="F164" s="3">
        <v>1.4336917562723867E-2</v>
      </c>
    </row>
    <row r="165" spans="1:6" x14ac:dyDescent="0.2">
      <c r="A165">
        <v>201306</v>
      </c>
      <c r="B165" s="3">
        <v>0.33600000000000002</v>
      </c>
      <c r="C165" s="3">
        <v>7.9500000000000001E-2</v>
      </c>
      <c r="D165" s="3">
        <v>8.9599999999999999E-2</v>
      </c>
      <c r="E165" s="3">
        <v>3.1746031746031772E-2</v>
      </c>
      <c r="F165" s="3">
        <v>-5.3003533568904415E-2</v>
      </c>
    </row>
    <row r="166" spans="1:6" x14ac:dyDescent="0.2">
      <c r="A166">
        <v>201307</v>
      </c>
      <c r="B166" s="3">
        <v>-0.128</v>
      </c>
      <c r="C166" s="3">
        <v>-0.1046</v>
      </c>
      <c r="D166" s="3">
        <v>6.7999999999999996E-3</v>
      </c>
      <c r="E166" s="3">
        <v>6.9230769230769124E-2</v>
      </c>
      <c r="F166" s="3">
        <v>-4.4776119402985114E-2</v>
      </c>
    </row>
    <row r="167" spans="1:6" x14ac:dyDescent="0.2">
      <c r="A167">
        <v>201308</v>
      </c>
      <c r="B167" s="3">
        <v>-2.4799999999999999E-2</v>
      </c>
      <c r="C167" s="3">
        <v>-0.21879999999999999</v>
      </c>
      <c r="D167" s="3">
        <v>0.2833</v>
      </c>
      <c r="E167" s="3">
        <v>-5.0359712230215715E-2</v>
      </c>
      <c r="F167" s="3">
        <v>7.4218749999999806E-2</v>
      </c>
    </row>
    <row r="168" spans="1:6" x14ac:dyDescent="0.2">
      <c r="A168">
        <v>201309</v>
      </c>
      <c r="B168" s="3">
        <v>-2.81E-2</v>
      </c>
      <c r="C168" s="3">
        <v>5.8999999999999999E-3</v>
      </c>
      <c r="D168" s="3">
        <v>-0.18709999999999999</v>
      </c>
      <c r="E168" s="3">
        <v>-2.651515151515162E-2</v>
      </c>
      <c r="F168" s="3">
        <v>-3.6363636363636237E-2</v>
      </c>
    </row>
    <row r="169" spans="1:6" x14ac:dyDescent="0.2">
      <c r="A169">
        <v>201310</v>
      </c>
      <c r="B169" s="3">
        <v>-0.153</v>
      </c>
      <c r="C169" s="3">
        <v>-0.18110000000000001</v>
      </c>
      <c r="D169" s="3">
        <v>-0.10639999999999999</v>
      </c>
      <c r="E169" s="3">
        <v>7.0038910505836646E-2</v>
      </c>
      <c r="F169" s="3">
        <v>-1.5094339622641355E-2</v>
      </c>
    </row>
    <row r="170" spans="1:6" x14ac:dyDescent="0.2">
      <c r="A170">
        <v>201311</v>
      </c>
      <c r="B170" s="3">
        <v>-0.1215</v>
      </c>
      <c r="C170" s="3">
        <v>2.1899999999999999E-2</v>
      </c>
      <c r="D170" s="3">
        <v>-7.8100000000000003E-2</v>
      </c>
      <c r="E170" s="3">
        <v>0.10545454545454547</v>
      </c>
      <c r="F170" s="3">
        <v>-0.10727969348659012</v>
      </c>
    </row>
    <row r="171" spans="1:6" x14ac:dyDescent="0.2">
      <c r="A171">
        <v>201312</v>
      </c>
      <c r="B171" s="3">
        <v>-2.6100000000000002E-2</v>
      </c>
      <c r="C171" s="3">
        <v>-1.5699999999999999E-2</v>
      </c>
      <c r="D171" s="3">
        <v>2.5700000000000001E-2</v>
      </c>
      <c r="E171" s="3">
        <v>-0.12171052631578951</v>
      </c>
      <c r="F171" s="3">
        <v>3.0042918454935744E-2</v>
      </c>
    </row>
    <row r="172" spans="1:6" x14ac:dyDescent="0.2">
      <c r="A172">
        <v>201401</v>
      </c>
      <c r="B172" s="3">
        <v>-2.53E-2</v>
      </c>
      <c r="C172" s="3">
        <v>-0.23250000000000001</v>
      </c>
      <c r="D172" s="3">
        <v>-0.10009999999999999</v>
      </c>
      <c r="E172" s="3">
        <v>-3.7453183520598453E-3</v>
      </c>
      <c r="F172" s="3">
        <v>-2.0833333333333627E-2</v>
      </c>
    </row>
    <row r="173" spans="1:6" x14ac:dyDescent="0.2">
      <c r="A173">
        <v>201402</v>
      </c>
      <c r="B173" s="3">
        <v>-0.1142</v>
      </c>
      <c r="C173" s="3">
        <v>-0.15459999999999999</v>
      </c>
      <c r="D173" s="3">
        <v>0.2162</v>
      </c>
      <c r="E173" s="3">
        <v>2.631578947368415E-2</v>
      </c>
      <c r="F173" s="3">
        <v>-3.8297872340425289E-2</v>
      </c>
    </row>
    <row r="174" spans="1:6" x14ac:dyDescent="0.2">
      <c r="A174">
        <v>201403</v>
      </c>
      <c r="B174" s="3">
        <v>-0.20810000000000001</v>
      </c>
      <c r="C174" s="3">
        <v>-0.15629999999999999</v>
      </c>
      <c r="D174" s="3">
        <v>0.1991</v>
      </c>
      <c r="E174" s="3">
        <v>-2.1978021978021997E-2</v>
      </c>
      <c r="F174" s="3">
        <v>-4.4247787610619503E-2</v>
      </c>
    </row>
    <row r="175" spans="1:6" x14ac:dyDescent="0.2">
      <c r="A175">
        <v>201404</v>
      </c>
      <c r="B175" s="3">
        <v>-0.1016</v>
      </c>
      <c r="C175" s="3">
        <v>-0.27939999999999998</v>
      </c>
      <c r="D175" s="3">
        <v>-0.1779</v>
      </c>
      <c r="E175" s="3">
        <v>-7.1161048689138556E-2</v>
      </c>
      <c r="F175" s="3">
        <v>2.7777777777777801E-2</v>
      </c>
    </row>
    <row r="176" spans="1:6" x14ac:dyDescent="0.2">
      <c r="A176">
        <v>201405</v>
      </c>
      <c r="B176" s="3">
        <v>9.3399999999999997E-2</v>
      </c>
      <c r="C176" s="3">
        <v>-0.13150000000000001</v>
      </c>
      <c r="D176" s="3">
        <v>-0.1222</v>
      </c>
      <c r="E176" s="3">
        <v>2.0161290322580575E-2</v>
      </c>
      <c r="F176" s="3">
        <v>-1.8018018018018032E-2</v>
      </c>
    </row>
    <row r="177" spans="1:6" x14ac:dyDescent="0.2">
      <c r="A177">
        <v>201406</v>
      </c>
      <c r="B177" s="3">
        <v>-0.18410000000000001</v>
      </c>
      <c r="C177" s="3">
        <v>-0.17780000000000001</v>
      </c>
      <c r="D177" s="3">
        <v>1.06E-2</v>
      </c>
      <c r="E177" s="3">
        <v>1.9762845849802479E-2</v>
      </c>
      <c r="F177" s="3">
        <v>-4.5871559633028575E-3</v>
      </c>
    </row>
    <row r="178" spans="1:6" x14ac:dyDescent="0.2">
      <c r="A178">
        <v>201407</v>
      </c>
      <c r="B178" s="3">
        <v>-7.8399999999999997E-2</v>
      </c>
      <c r="C178" s="3">
        <v>-9.1800000000000007E-2</v>
      </c>
      <c r="D178" s="3">
        <v>9.8299999999999998E-2</v>
      </c>
      <c r="E178" s="3">
        <v>-8.9147286821705418E-2</v>
      </c>
      <c r="F178" s="3">
        <v>2.7649769585253482E-2</v>
      </c>
    </row>
    <row r="179" spans="1:6" x14ac:dyDescent="0.2">
      <c r="A179">
        <v>201408</v>
      </c>
      <c r="B179" s="3">
        <v>0.159</v>
      </c>
      <c r="C179" s="3">
        <v>0.1981</v>
      </c>
      <c r="D179" s="3">
        <v>-0.17</v>
      </c>
      <c r="E179" s="3">
        <v>7.2340425531914859E-2</v>
      </c>
      <c r="F179" s="3">
        <v>2.690582959641238E-2</v>
      </c>
    </row>
    <row r="180" spans="1:6" x14ac:dyDescent="0.2">
      <c r="A180">
        <v>201409</v>
      </c>
      <c r="B180" s="3">
        <v>-0.1265</v>
      </c>
      <c r="C180" s="3">
        <v>0.37259999999999999</v>
      </c>
      <c r="D180" s="3">
        <v>0.42870000000000003</v>
      </c>
      <c r="E180" s="3">
        <v>-6.7460317460317429E-2</v>
      </c>
      <c r="F180" s="3">
        <v>4.3668122270742599E-2</v>
      </c>
    </row>
    <row r="181" spans="1:6" x14ac:dyDescent="0.2">
      <c r="A181">
        <v>201410</v>
      </c>
      <c r="B181" s="3">
        <v>8.7900000000000006E-2</v>
      </c>
      <c r="C181" s="3">
        <v>7.2700000000000001E-2</v>
      </c>
      <c r="D181" s="3">
        <v>0.2198</v>
      </c>
      <c r="E181" s="3">
        <v>-7.2340425531914859E-2</v>
      </c>
      <c r="F181" s="3">
        <v>5.4393305439330498E-2</v>
      </c>
    </row>
    <row r="182" spans="1:6" x14ac:dyDescent="0.2">
      <c r="A182">
        <v>201411</v>
      </c>
      <c r="B182" s="3">
        <v>1.9800000000000002E-2</v>
      </c>
      <c r="C182" s="3">
        <v>0.1673</v>
      </c>
      <c r="D182" s="3">
        <v>5.7000000000000002E-3</v>
      </c>
      <c r="E182" s="3">
        <v>-4.5871559633028575E-3</v>
      </c>
      <c r="F182" s="3">
        <v>-3.96825396825406E-3</v>
      </c>
    </row>
    <row r="183" spans="1:6" x14ac:dyDescent="0.2">
      <c r="A183">
        <v>201412</v>
      </c>
      <c r="B183" s="3">
        <v>9.1700000000000004E-2</v>
      </c>
      <c r="C183" s="3">
        <v>-2.81E-2</v>
      </c>
      <c r="D183" s="3">
        <v>6.5199999999999994E-2</v>
      </c>
      <c r="E183" s="3">
        <v>-0.22580645161290322</v>
      </c>
      <c r="F183" s="3">
        <v>3.9840637450199418E-2</v>
      </c>
    </row>
    <row r="184" spans="1:6" x14ac:dyDescent="0.2">
      <c r="A184">
        <v>201501</v>
      </c>
      <c r="B184" s="3">
        <v>0.373</v>
      </c>
      <c r="C184" s="3">
        <v>0.69099999999999995</v>
      </c>
      <c r="D184" s="3">
        <v>5.8799999999999998E-2</v>
      </c>
      <c r="E184" s="3">
        <v>0.19047619047619052</v>
      </c>
      <c r="F184" s="3">
        <v>-5.7471264367816223E-2</v>
      </c>
    </row>
    <row r="185" spans="1:6" x14ac:dyDescent="0.2">
      <c r="A185">
        <v>201502</v>
      </c>
      <c r="B185" s="3">
        <v>-2.0199999999999999E-2</v>
      </c>
      <c r="C185" s="3">
        <v>-0.18790000000000001</v>
      </c>
      <c r="D185" s="3">
        <v>-6.6199999999999995E-2</v>
      </c>
      <c r="E185" s="3">
        <v>-3.0000000000000027E-2</v>
      </c>
      <c r="F185" s="3">
        <v>3.6585365853658659E-2</v>
      </c>
    </row>
    <row r="186" spans="1:6" x14ac:dyDescent="0.2">
      <c r="A186">
        <v>201503</v>
      </c>
      <c r="B186" s="3">
        <v>4.7000000000000002E-3</v>
      </c>
      <c r="C186" s="3">
        <v>0.14630000000000001</v>
      </c>
      <c r="D186" s="3">
        <v>-0.18190000000000001</v>
      </c>
      <c r="E186" s="3">
        <v>5.6701030927834989E-2</v>
      </c>
      <c r="F186" s="3">
        <v>1.9607843137255006E-2</v>
      </c>
    </row>
    <row r="187" spans="1:6" x14ac:dyDescent="0.2">
      <c r="A187">
        <v>201504</v>
      </c>
      <c r="B187" s="3">
        <v>-4.0599999999999997E-2</v>
      </c>
      <c r="C187" s="3">
        <v>-5.7799999999999997E-2</v>
      </c>
      <c r="D187" s="3">
        <v>-0.1109</v>
      </c>
      <c r="E187" s="3">
        <v>3.4146341463414775E-2</v>
      </c>
      <c r="F187" s="3">
        <v>4.6153846153845844E-2</v>
      </c>
    </row>
    <row r="188" spans="1:6" x14ac:dyDescent="0.2">
      <c r="A188">
        <v>201505</v>
      </c>
      <c r="B188" s="3">
        <v>0.12609999999999999</v>
      </c>
      <c r="C188" s="3">
        <v>-1.11E-2</v>
      </c>
      <c r="D188" s="3">
        <v>-0.12909999999999999</v>
      </c>
      <c r="E188" s="3">
        <v>0.10849056603773584</v>
      </c>
      <c r="F188" s="3">
        <v>4.0441176470588196E-2</v>
      </c>
    </row>
    <row r="189" spans="1:6" x14ac:dyDescent="0.2">
      <c r="A189">
        <v>201506</v>
      </c>
      <c r="B189" s="3">
        <v>6.0400000000000002E-2</v>
      </c>
      <c r="C189" s="3">
        <v>-2.12E-2</v>
      </c>
      <c r="D189" s="3">
        <v>0.31580000000000003</v>
      </c>
      <c r="E189" s="3">
        <v>-6.3829787234042507E-2</v>
      </c>
      <c r="F189" s="3">
        <v>3.8869257950529999E-2</v>
      </c>
    </row>
    <row r="190" spans="1:6" x14ac:dyDescent="0.2">
      <c r="A190">
        <v>201507</v>
      </c>
      <c r="B190" s="3">
        <v>-0.187</v>
      </c>
      <c r="C190" s="3">
        <v>-0.1827</v>
      </c>
      <c r="D190" s="3">
        <v>9.7100000000000006E-2</v>
      </c>
      <c r="E190" s="3">
        <v>4.5454545454544481E-3</v>
      </c>
      <c r="F190" s="3">
        <v>7.142857142857173E-2</v>
      </c>
    </row>
    <row r="191" spans="1:6" x14ac:dyDescent="0.2">
      <c r="A191">
        <v>201508</v>
      </c>
      <c r="B191" s="3">
        <v>5.8700000000000002E-2</v>
      </c>
      <c r="C191" s="3">
        <v>3.6600000000000001E-2</v>
      </c>
      <c r="D191" s="3">
        <v>7.3300000000000004E-2</v>
      </c>
      <c r="E191" s="3">
        <v>-6.7873303167420782E-2</v>
      </c>
      <c r="F191" s="3">
        <v>4.4444444444444196E-2</v>
      </c>
    </row>
    <row r="192" spans="1:6" x14ac:dyDescent="0.2">
      <c r="A192">
        <v>201509</v>
      </c>
      <c r="B192" s="3">
        <v>-0.111</v>
      </c>
      <c r="C192" s="3">
        <v>-0.1193</v>
      </c>
      <c r="D192" s="3">
        <v>-0.18179999999999999</v>
      </c>
      <c r="E192" s="3">
        <v>4.854368932038839E-2</v>
      </c>
      <c r="F192" s="3">
        <v>-3.0395136778115533E-2</v>
      </c>
    </row>
    <row r="193" spans="1:6" x14ac:dyDescent="0.2">
      <c r="A193">
        <v>201510</v>
      </c>
      <c r="B193" s="3">
        <v>-0.1658</v>
      </c>
      <c r="C193" s="3">
        <v>-0.17169999999999999</v>
      </c>
      <c r="D193" s="3">
        <v>-0.19750000000000001</v>
      </c>
      <c r="E193" s="3">
        <v>2.3148148148148064E-2</v>
      </c>
      <c r="F193" s="3">
        <v>3.1347962382447261E-3</v>
      </c>
    </row>
    <row r="194" spans="1:6" x14ac:dyDescent="0.2">
      <c r="A194">
        <v>201511</v>
      </c>
      <c r="B194" s="3">
        <v>-9.2399999999999996E-2</v>
      </c>
      <c r="C194" s="3">
        <v>0.17299999999999999</v>
      </c>
      <c r="D194" s="3">
        <v>-4.2900000000000001E-2</v>
      </c>
      <c r="E194" s="3">
        <v>2.7149321266968351E-2</v>
      </c>
      <c r="F194" s="3">
        <v>9.3749999999999389E-3</v>
      </c>
    </row>
    <row r="195" spans="1:6" x14ac:dyDescent="0.2">
      <c r="A195">
        <v>201512</v>
      </c>
      <c r="B195" s="3">
        <v>-0.18729999999999999</v>
      </c>
      <c r="C195" s="3">
        <v>-0.1002</v>
      </c>
      <c r="D195" s="3">
        <v>-4.3900000000000002E-2</v>
      </c>
      <c r="E195" s="3">
        <v>-0.14537444933920707</v>
      </c>
      <c r="F195" s="3">
        <v>7.7399380804953566E-2</v>
      </c>
    </row>
    <row r="196" spans="1:6" x14ac:dyDescent="0.2">
      <c r="A196">
        <v>201601</v>
      </c>
      <c r="B196" s="3">
        <v>0.245</v>
      </c>
      <c r="C196" s="3">
        <v>4.7500000000000001E-2</v>
      </c>
      <c r="D196" s="3">
        <v>-0.1116</v>
      </c>
      <c r="E196" s="3">
        <v>-0.10309278350515462</v>
      </c>
      <c r="F196" s="3">
        <v>2.0114942528735587E-2</v>
      </c>
    </row>
    <row r="197" spans="1:6" x14ac:dyDescent="0.2">
      <c r="A197">
        <v>201602</v>
      </c>
      <c r="B197" s="3">
        <v>9.1700000000000004E-2</v>
      </c>
      <c r="C197" s="3">
        <v>0.1988</v>
      </c>
      <c r="D197" s="3">
        <v>7.2900000000000006E-2</v>
      </c>
      <c r="E197" s="3">
        <v>2.2988505747126457E-2</v>
      </c>
      <c r="F197" s="3">
        <v>-0.1211267605633802</v>
      </c>
    </row>
    <row r="198" spans="1:6" x14ac:dyDescent="0.2">
      <c r="A198">
        <v>201603</v>
      </c>
      <c r="B198" s="3">
        <v>-0.1933</v>
      </c>
      <c r="C198" s="3">
        <v>-0.14369999999999999</v>
      </c>
      <c r="D198" s="3">
        <v>-0.13320000000000001</v>
      </c>
      <c r="E198" s="3">
        <v>2.8089887640449462E-2</v>
      </c>
      <c r="F198" s="3">
        <v>-8.3333333333333259E-2</v>
      </c>
    </row>
    <row r="199" spans="1:6" x14ac:dyDescent="0.2">
      <c r="A199">
        <v>201604</v>
      </c>
      <c r="B199" s="3">
        <v>-0.18360000000000001</v>
      </c>
      <c r="C199" s="3">
        <v>3.9E-2</v>
      </c>
      <c r="D199" s="3">
        <v>0.33860000000000001</v>
      </c>
      <c r="E199" s="3">
        <v>5.4644808743169442E-3</v>
      </c>
      <c r="F199" s="3">
        <v>-6.9930069930071535E-3</v>
      </c>
    </row>
    <row r="200" spans="1:6" x14ac:dyDescent="0.2">
      <c r="A200">
        <v>201605</v>
      </c>
      <c r="B200" s="3">
        <v>-6.7100000000000007E-2</v>
      </c>
      <c r="C200" s="3">
        <v>-0.22320000000000001</v>
      </c>
      <c r="D200" s="3">
        <v>-0.14990000000000001</v>
      </c>
      <c r="E200" s="3">
        <v>-0.19021739130434787</v>
      </c>
      <c r="F200" s="3">
        <v>2.8169014084507067E-2</v>
      </c>
    </row>
    <row r="201" spans="1:6" x14ac:dyDescent="0.2">
      <c r="A201">
        <v>201606</v>
      </c>
      <c r="B201" s="3">
        <v>0.16719999999999999</v>
      </c>
      <c r="C201" s="3">
        <v>0.22600000000000001</v>
      </c>
      <c r="D201" s="3">
        <v>0.15620000000000001</v>
      </c>
      <c r="E201" s="3">
        <v>-2.0134228187919483E-2</v>
      </c>
      <c r="F201" s="3">
        <v>-7.1917808219178078E-2</v>
      </c>
    </row>
    <row r="202" spans="1:6" x14ac:dyDescent="0.2">
      <c r="A202">
        <v>201607</v>
      </c>
      <c r="B202" s="3">
        <v>-1.9099999999999999E-2</v>
      </c>
      <c r="C202" s="3">
        <v>-0.1643</v>
      </c>
      <c r="D202" s="3">
        <v>0.16109999999999999</v>
      </c>
      <c r="E202" s="3">
        <v>8.2191780821917887E-2</v>
      </c>
      <c r="F202" s="3">
        <v>-3.6900369003689905E-2</v>
      </c>
    </row>
    <row r="203" spans="1:6" x14ac:dyDescent="0.2">
      <c r="A203">
        <v>201608</v>
      </c>
      <c r="B203" s="3">
        <v>-0.1031</v>
      </c>
      <c r="C203" s="3">
        <v>-0.1492</v>
      </c>
      <c r="D203" s="3">
        <v>-6.9000000000000006E-2</v>
      </c>
      <c r="E203" s="3">
        <v>1.2658227848101276E-2</v>
      </c>
      <c r="F203" s="3">
        <v>3.0651340996168435E-2</v>
      </c>
    </row>
    <row r="204" spans="1:6" x14ac:dyDescent="0.2">
      <c r="A204">
        <v>201609</v>
      </c>
      <c r="B204" s="3">
        <v>-4.8599999999999997E-2</v>
      </c>
      <c r="C204" s="3">
        <v>-0.14510000000000001</v>
      </c>
      <c r="D204" s="3">
        <v>-0.216</v>
      </c>
      <c r="E204" s="3">
        <v>0.15</v>
      </c>
      <c r="F204" s="3">
        <v>-2.9739776951672726E-2</v>
      </c>
    </row>
    <row r="205" spans="1:6" x14ac:dyDescent="0.2">
      <c r="A205">
        <v>201610</v>
      </c>
      <c r="B205" s="3">
        <v>5.7599999999999998E-2</v>
      </c>
      <c r="C205" s="3">
        <v>8.1299999999999997E-2</v>
      </c>
      <c r="D205" s="3">
        <v>2.9000000000000001E-2</v>
      </c>
      <c r="E205" s="3">
        <v>0.28804347826086957</v>
      </c>
      <c r="F205" s="3">
        <v>-6.130268199233721E-2</v>
      </c>
    </row>
    <row r="206" spans="1:6" x14ac:dyDescent="0.2">
      <c r="A206">
        <v>201611</v>
      </c>
      <c r="B206" s="3">
        <v>0.23230000000000001</v>
      </c>
      <c r="C206" s="3">
        <v>0.47210000000000002</v>
      </c>
      <c r="D206" s="3">
        <v>5.6000000000000001E-2</v>
      </c>
      <c r="E206" s="3">
        <v>3.3755274261603407E-2</v>
      </c>
      <c r="F206" s="3">
        <v>-6.9387755102040788E-2</v>
      </c>
    </row>
    <row r="207" spans="1:6" x14ac:dyDescent="0.2">
      <c r="A207">
        <v>201612</v>
      </c>
      <c r="B207" s="3">
        <v>-0.12540000000000001</v>
      </c>
      <c r="C207" s="3">
        <v>-8.7499999999999994E-2</v>
      </c>
      <c r="D207" s="3">
        <v>-7.2700000000000001E-2</v>
      </c>
      <c r="E207" s="3">
        <v>0</v>
      </c>
      <c r="F207" s="3">
        <v>-2.1929824561403816E-2</v>
      </c>
    </row>
    <row r="208" spans="1:6" x14ac:dyDescent="0.2">
      <c r="A208">
        <v>201701</v>
      </c>
      <c r="B208" s="3">
        <v>-0.215</v>
      </c>
      <c r="C208" s="3">
        <v>-0.158</v>
      </c>
      <c r="D208" s="3">
        <v>-0.20230000000000001</v>
      </c>
      <c r="E208" s="3">
        <v>-3.6734693877551142E-2</v>
      </c>
      <c r="F208" s="3">
        <v>-1.7937219730941523E-2</v>
      </c>
    </row>
    <row r="209" spans="1:6" x14ac:dyDescent="0.2">
      <c r="A209">
        <v>201702</v>
      </c>
      <c r="B209" s="3">
        <v>-9.7799999999999998E-2</v>
      </c>
      <c r="C209" s="3">
        <v>-0.31809999999999999</v>
      </c>
      <c r="D209" s="3">
        <v>-6.7199999999999996E-2</v>
      </c>
      <c r="E209" s="3">
        <v>1.6949152542372899E-2</v>
      </c>
      <c r="F209" s="3">
        <v>2.2831050228310421E-2</v>
      </c>
    </row>
    <row r="210" spans="1:6" x14ac:dyDescent="0.2">
      <c r="A210">
        <v>201703</v>
      </c>
      <c r="B210" s="3">
        <v>-0.16819999999999999</v>
      </c>
      <c r="C210" s="3">
        <v>-0.15659999999999999</v>
      </c>
      <c r="D210" s="3">
        <v>-6.0400000000000002E-2</v>
      </c>
      <c r="E210" s="3">
        <v>-4.5833333333333282E-2</v>
      </c>
      <c r="F210" s="3">
        <v>1.7857142857143075E-2</v>
      </c>
    </row>
    <row r="211" spans="1:6" x14ac:dyDescent="0.2">
      <c r="A211">
        <v>201704</v>
      </c>
      <c r="B211" s="3">
        <v>-4.6800000000000001E-2</v>
      </c>
      <c r="C211" s="3">
        <v>-4.5900000000000003E-2</v>
      </c>
      <c r="D211" s="3">
        <v>-0.108</v>
      </c>
      <c r="E211" s="3">
        <v>-3.4934497816593919E-2</v>
      </c>
      <c r="F211" s="3">
        <v>-2.1929824561403428E-2</v>
      </c>
    </row>
    <row r="212" spans="1:6" x14ac:dyDescent="0.2">
      <c r="A212">
        <v>201705</v>
      </c>
      <c r="B212" s="3">
        <v>-0.1077</v>
      </c>
      <c r="C212" s="3">
        <v>9.5799999999999996E-2</v>
      </c>
      <c r="D212" s="3">
        <v>-9.0399999999999994E-2</v>
      </c>
      <c r="E212" s="3">
        <v>4.5248868778280583E-2</v>
      </c>
      <c r="F212" s="3">
        <v>-6.2780269058296007E-2</v>
      </c>
    </row>
    <row r="213" spans="1:6" x14ac:dyDescent="0.2">
      <c r="A213">
        <v>201706</v>
      </c>
      <c r="B213" s="3">
        <v>-9.1499999999999998E-2</v>
      </c>
      <c r="C213" s="3">
        <v>-6.4799999999999996E-2</v>
      </c>
      <c r="D213" s="3">
        <v>1.6999999999999999E-3</v>
      </c>
      <c r="E213" s="3">
        <v>-4.3290043290044287E-3</v>
      </c>
      <c r="F213" s="3">
        <v>-1.4354066985645838E-2</v>
      </c>
    </row>
    <row r="214" spans="1:6" x14ac:dyDescent="0.2">
      <c r="A214">
        <v>201707</v>
      </c>
      <c r="B214" s="3">
        <v>-0.15479999999999999</v>
      </c>
      <c r="C214" s="3">
        <v>0.12239999999999999</v>
      </c>
      <c r="D214" s="3">
        <v>-5.3999999999999999E-2</v>
      </c>
      <c r="E214" s="3">
        <v>-7.8260869565217273E-2</v>
      </c>
      <c r="F214" s="3">
        <v>3.8834951456310274E-2</v>
      </c>
    </row>
    <row r="215" spans="1:6" x14ac:dyDescent="0.2">
      <c r="A215">
        <v>201708</v>
      </c>
      <c r="B215" s="3">
        <v>-2.01E-2</v>
      </c>
      <c r="C215" s="3">
        <v>-0.1978</v>
      </c>
      <c r="D215" s="3">
        <v>6.0400000000000002E-2</v>
      </c>
      <c r="E215" s="3">
        <v>9.9056603773584884E-2</v>
      </c>
      <c r="F215" s="3">
        <v>-6.5420560747663406E-2</v>
      </c>
    </row>
    <row r="216" spans="1:6" x14ac:dyDescent="0.2">
      <c r="A216">
        <v>201709</v>
      </c>
      <c r="B216" s="3">
        <v>-0.1157</v>
      </c>
      <c r="C216" s="3">
        <v>3.2899999999999999E-2</v>
      </c>
      <c r="D216" s="3">
        <v>-0.1389</v>
      </c>
      <c r="E216" s="3">
        <v>2.1459227467811082E-2</v>
      </c>
      <c r="F216" s="3">
        <v>-4.4999999999999929E-2</v>
      </c>
    </row>
    <row r="217" spans="1:6" x14ac:dyDescent="0.2">
      <c r="A217">
        <v>201710</v>
      </c>
      <c r="B217" s="3">
        <v>-0.15540000000000001</v>
      </c>
      <c r="C217" s="3">
        <v>-2.3900000000000001E-2</v>
      </c>
      <c r="D217" s="3">
        <v>-5.9200000000000003E-2</v>
      </c>
      <c r="E217" s="3">
        <v>1.6806722689075647E-2</v>
      </c>
      <c r="F217" s="3">
        <v>-1.5706806282722641E-2</v>
      </c>
    </row>
    <row r="218" spans="1:6" x14ac:dyDescent="0.2">
      <c r="A218">
        <v>201711</v>
      </c>
      <c r="B218" s="3">
        <v>-8.0600000000000005E-2</v>
      </c>
      <c r="C218" s="3">
        <v>-0.26779999999999998</v>
      </c>
      <c r="D218" s="3">
        <v>-0.1222</v>
      </c>
      <c r="E218" s="3">
        <v>-8.2644628099173625E-3</v>
      </c>
      <c r="F218" s="3">
        <v>-5.8510638297872279E-2</v>
      </c>
    </row>
    <row r="219" spans="1:6" x14ac:dyDescent="0.2">
      <c r="A219">
        <v>201712</v>
      </c>
      <c r="B219" s="3">
        <v>-0.11310000000000001</v>
      </c>
      <c r="C219" s="3">
        <v>-0.11899999999999999</v>
      </c>
      <c r="D219" s="3">
        <v>8.3999999999999995E-3</v>
      </c>
      <c r="E219" s="3">
        <v>0.13333333333333347</v>
      </c>
      <c r="F219" s="3">
        <v>-0.11864406779661014</v>
      </c>
    </row>
    <row r="220" spans="1:6" x14ac:dyDescent="0.2">
      <c r="A220">
        <v>201801</v>
      </c>
      <c r="B220" s="3">
        <v>0.2099</v>
      </c>
      <c r="C220" s="3">
        <v>0.51270000000000004</v>
      </c>
      <c r="D220" s="3">
        <v>4.4999999999999997E-3</v>
      </c>
      <c r="E220" s="3">
        <v>5.5147058823529375E-2</v>
      </c>
      <c r="F220" s="3">
        <v>7.6923076923076705E-2</v>
      </c>
    </row>
    <row r="221" spans="1:6" x14ac:dyDescent="0.2">
      <c r="A221">
        <v>201802</v>
      </c>
      <c r="B221" s="3">
        <v>-9.2100000000000001E-2</v>
      </c>
      <c r="C221" s="3">
        <v>-8.4400000000000003E-2</v>
      </c>
      <c r="D221" s="3">
        <v>3.9199999999999999E-2</v>
      </c>
      <c r="E221" s="3">
        <v>-4.5296167247386721E-2</v>
      </c>
      <c r="F221" s="3">
        <v>0.10119047619047616</v>
      </c>
    </row>
    <row r="222" spans="1:6" x14ac:dyDescent="0.2">
      <c r="A222">
        <v>201803</v>
      </c>
      <c r="B222" s="3">
        <v>-5.4999999999999997E-3</v>
      </c>
      <c r="C222" s="3">
        <v>-0.1084</v>
      </c>
      <c r="D222" s="3">
        <v>-8.9499999999999996E-2</v>
      </c>
      <c r="E222" s="3">
        <v>7.6642335766423333E-2</v>
      </c>
      <c r="F222" s="3">
        <v>-3.2432432432432226E-2</v>
      </c>
    </row>
    <row r="223" spans="1:6" x14ac:dyDescent="0.2">
      <c r="A223">
        <v>201804</v>
      </c>
      <c r="B223" s="3">
        <v>-0.21929999999999999</v>
      </c>
      <c r="C223" s="3">
        <v>0.14050000000000001</v>
      </c>
      <c r="D223" s="3">
        <v>-2.9700000000000001E-2</v>
      </c>
      <c r="E223" s="3">
        <v>-4.0677966101694947E-2</v>
      </c>
      <c r="F223" s="3">
        <v>5.58659217877093E-2</v>
      </c>
    </row>
    <row r="224" spans="1:6" x14ac:dyDescent="0.2">
      <c r="A224">
        <v>201805</v>
      </c>
      <c r="B224" s="3">
        <v>0.27010000000000001</v>
      </c>
      <c r="C224" s="3">
        <v>0.2908</v>
      </c>
      <c r="D224" s="3">
        <v>-0.15240000000000001</v>
      </c>
      <c r="E224" s="3">
        <v>7.0671378091872851E-3</v>
      </c>
      <c r="F224" s="3">
        <v>5.2910052910052963E-2</v>
      </c>
    </row>
    <row r="225" spans="1:6" x14ac:dyDescent="0.2">
      <c r="A225">
        <v>201806</v>
      </c>
      <c r="B225" s="3">
        <v>-0.14380000000000001</v>
      </c>
      <c r="C225" s="3">
        <v>-8.8300000000000003E-2</v>
      </c>
      <c r="D225" s="3">
        <v>0.30649999999999999</v>
      </c>
      <c r="E225" s="3">
        <v>3.8596491228070129E-2</v>
      </c>
      <c r="F225" s="3">
        <v>-8.0402010050251119E-2</v>
      </c>
    </row>
    <row r="226" spans="1:6" x14ac:dyDescent="0.2">
      <c r="A226">
        <v>201807</v>
      </c>
      <c r="B226" s="3">
        <v>-0.1983</v>
      </c>
      <c r="C226" s="3">
        <v>-0.17929999999999999</v>
      </c>
      <c r="D226" s="3">
        <v>-3.5099999999999999E-2</v>
      </c>
      <c r="E226" s="3">
        <v>-3.3783783783783813E-2</v>
      </c>
      <c r="F226" s="3">
        <v>4.9180327868852625E-2</v>
      </c>
    </row>
    <row r="227" spans="1:6" x14ac:dyDescent="0.2">
      <c r="A227">
        <v>201808</v>
      </c>
      <c r="B227" s="3">
        <v>4.2500000000000003E-2</v>
      </c>
      <c r="C227" s="3">
        <v>0.1179</v>
      </c>
      <c r="D227" s="3">
        <v>1.17E-2</v>
      </c>
      <c r="E227" s="3">
        <v>6.6433566433566418E-2</v>
      </c>
      <c r="F227" s="3">
        <v>-4.1666666666666928E-2</v>
      </c>
    </row>
    <row r="228" spans="1:6" x14ac:dyDescent="0.2">
      <c r="A228">
        <v>201809</v>
      </c>
      <c r="B228" s="3">
        <v>-5.6500000000000002E-2</v>
      </c>
      <c r="C228" s="3">
        <v>-3.27E-2</v>
      </c>
      <c r="D228" s="3">
        <v>-4.8500000000000001E-2</v>
      </c>
      <c r="E228" s="3">
        <v>3.2786885245901669E-2</v>
      </c>
      <c r="F228" s="3">
        <v>0.10326086956521736</v>
      </c>
    </row>
    <row r="229" spans="1:6" x14ac:dyDescent="0.2">
      <c r="A229">
        <v>201810</v>
      </c>
      <c r="B229" s="3">
        <v>-2.5100000000000001E-2</v>
      </c>
      <c r="C229" s="3">
        <v>6.5799999999999997E-2</v>
      </c>
      <c r="D229" s="3">
        <v>-5.4199999999999998E-2</v>
      </c>
      <c r="E229" s="3">
        <v>-4.4444444444444488E-2</v>
      </c>
      <c r="F229" s="3">
        <v>0.11822660098522202</v>
      </c>
    </row>
    <row r="230" spans="1:6" x14ac:dyDescent="0.2">
      <c r="A230">
        <v>201811</v>
      </c>
      <c r="B230" s="3">
        <v>-0.15529999999999999</v>
      </c>
      <c r="C230" s="3">
        <v>-0.1593</v>
      </c>
      <c r="D230" s="3">
        <v>6.6199999999999995E-2</v>
      </c>
      <c r="E230" s="3">
        <v>-0.10631229235880395</v>
      </c>
      <c r="F230" s="3">
        <v>7.9295154185021685E-2</v>
      </c>
    </row>
    <row r="231" spans="1:6" x14ac:dyDescent="0.2">
      <c r="A231">
        <v>201812</v>
      </c>
      <c r="B231" s="3">
        <v>0.26169999999999999</v>
      </c>
      <c r="C231" s="3">
        <v>-1.7000000000000001E-2</v>
      </c>
      <c r="D231" s="3">
        <v>-2.7799999999999998E-2</v>
      </c>
      <c r="E231" s="3">
        <v>-2.2304832713754667E-2</v>
      </c>
      <c r="F231" s="3">
        <v>-2.8571428571428508E-2</v>
      </c>
    </row>
    <row r="232" spans="1:6" x14ac:dyDescent="0.2">
      <c r="A232">
        <v>201901</v>
      </c>
      <c r="B232" s="3">
        <v>8.2699999999999996E-2</v>
      </c>
      <c r="C232" s="3">
        <v>-0.20599999999999999</v>
      </c>
      <c r="D232" s="3">
        <v>-0.19339999999999999</v>
      </c>
      <c r="E232" s="3">
        <v>3.8022813688212961E-2</v>
      </c>
      <c r="F232" s="3">
        <v>-6.7226890756302393E-2</v>
      </c>
    </row>
    <row r="233" spans="1:6" x14ac:dyDescent="0.2">
      <c r="A233">
        <v>201902</v>
      </c>
      <c r="B233" s="3">
        <v>-1.7899999999999999E-2</v>
      </c>
      <c r="C233" s="3">
        <v>-0.12239999999999999</v>
      </c>
      <c r="D233" s="3">
        <v>-5.9299999999999999E-2</v>
      </c>
      <c r="E233" s="3">
        <v>-0.11721611721611716</v>
      </c>
      <c r="F233" s="3">
        <v>1.8018018018017834E-2</v>
      </c>
    </row>
    <row r="234" spans="1:6" x14ac:dyDescent="0.2">
      <c r="A234">
        <v>201903</v>
      </c>
      <c r="B234" s="3">
        <v>0.34029999999999999</v>
      </c>
      <c r="C234" s="3">
        <v>-0.04</v>
      </c>
      <c r="D234" s="3">
        <v>2.7400000000000001E-2</v>
      </c>
      <c r="E234" s="3">
        <v>4.1493775933609811E-2</v>
      </c>
      <c r="F234" s="3">
        <v>-5.3097345132743022E-2</v>
      </c>
    </row>
    <row r="235" spans="1:6" x14ac:dyDescent="0.2">
      <c r="A235">
        <v>201904</v>
      </c>
      <c r="B235" s="3">
        <v>-0.22600000000000001</v>
      </c>
      <c r="C235" s="3">
        <v>-0.1696</v>
      </c>
      <c r="D235" s="3">
        <v>9.69E-2</v>
      </c>
      <c r="E235" s="3">
        <v>-0.14741035856573692</v>
      </c>
      <c r="F235" s="3">
        <v>0.10747663551401825</v>
      </c>
    </row>
    <row r="236" spans="1:6" x14ac:dyDescent="0.2">
      <c r="A236">
        <v>201905</v>
      </c>
      <c r="B236" s="3">
        <v>0.42499999999999999</v>
      </c>
      <c r="C236" s="3">
        <v>6.4799999999999996E-2</v>
      </c>
      <c r="D236" s="3">
        <v>0.3881</v>
      </c>
      <c r="E236" s="3">
        <v>-6.54205607476636E-2</v>
      </c>
      <c r="F236" s="3">
        <v>-2.5316455696202559E-2</v>
      </c>
    </row>
    <row r="237" spans="1:6" x14ac:dyDescent="0.2">
      <c r="A237">
        <v>201906</v>
      </c>
      <c r="B237" s="3">
        <v>7.3700000000000002E-2</v>
      </c>
      <c r="C237" s="3">
        <v>-5.2900000000000003E-2</v>
      </c>
      <c r="D237" s="3">
        <v>8.9700000000000002E-2</v>
      </c>
      <c r="E237" s="3">
        <v>1.0000000000000009E-2</v>
      </c>
      <c r="F237" s="3">
        <v>-7.7922077922077615E-2</v>
      </c>
    </row>
    <row r="238" spans="1:6" x14ac:dyDescent="0.2">
      <c r="A238">
        <v>201907</v>
      </c>
      <c r="B238" s="3">
        <v>4.5999999999999999E-2</v>
      </c>
      <c r="C238" s="3">
        <v>1.6400000000000001E-2</v>
      </c>
      <c r="D238" s="3">
        <v>-7.1300000000000002E-2</v>
      </c>
      <c r="E238" s="3">
        <v>-0.25742574257425743</v>
      </c>
      <c r="F238" s="3">
        <v>6.1032863849764987E-2</v>
      </c>
    </row>
    <row r="239" spans="1:6" x14ac:dyDescent="0.2">
      <c r="A239">
        <v>201908</v>
      </c>
      <c r="B239" s="3">
        <v>0.60880000000000001</v>
      </c>
      <c r="C239" s="3">
        <v>1.04E-2</v>
      </c>
      <c r="D239" s="3">
        <v>0.1154</v>
      </c>
      <c r="E239" s="3">
        <v>0.11999999999999995</v>
      </c>
      <c r="F239" s="3">
        <v>-2.6548672566371511E-2</v>
      </c>
    </row>
    <row r="240" spans="1:6" x14ac:dyDescent="0.2">
      <c r="A240">
        <v>201909</v>
      </c>
      <c r="B240" s="3">
        <v>-0.13650000000000001</v>
      </c>
      <c r="C240" s="3">
        <v>-0.12809999999999999</v>
      </c>
      <c r="D240" s="3">
        <v>-1.89E-2</v>
      </c>
      <c r="E240" s="3">
        <v>5.9523809523809581E-3</v>
      </c>
      <c r="F240" s="3">
        <v>-9.0909090909090974E-3</v>
      </c>
    </row>
    <row r="241" spans="1:6" x14ac:dyDescent="0.2">
      <c r="A241">
        <v>201910</v>
      </c>
      <c r="B241" s="3">
        <v>-4.9599999999999998E-2</v>
      </c>
      <c r="C241" s="3">
        <v>-0.2011</v>
      </c>
      <c r="D241" s="3">
        <v>-0.159</v>
      </c>
      <c r="E241" s="3">
        <v>5.3254437869822535E-2</v>
      </c>
      <c r="F241" s="3">
        <v>-4.587155963302756E-2</v>
      </c>
    </row>
    <row r="242" spans="1:6" x14ac:dyDescent="0.2">
      <c r="A242">
        <v>201911</v>
      </c>
      <c r="B242" s="3">
        <v>-5.16E-2</v>
      </c>
      <c r="C242" s="3">
        <v>-8.6499999999999994E-2</v>
      </c>
      <c r="D242" s="3">
        <v>-1.9099999999999999E-2</v>
      </c>
      <c r="E242" s="3">
        <v>7.8651685393258369E-2</v>
      </c>
      <c r="F242" s="3">
        <v>-4.8076923076923121E-2</v>
      </c>
    </row>
    <row r="243" spans="1:6" x14ac:dyDescent="0.2">
      <c r="A243">
        <v>201912</v>
      </c>
      <c r="B243" s="3">
        <v>0.1072</v>
      </c>
      <c r="C243" s="3">
        <v>0.03</v>
      </c>
      <c r="D243" s="3">
        <v>4.2599999999999999E-2</v>
      </c>
      <c r="E243" s="3">
        <v>-0.21354166666666663</v>
      </c>
      <c r="F243" s="3">
        <v>7.5757575757575718E-2</v>
      </c>
    </row>
    <row r="244" spans="1:6" x14ac:dyDescent="0.2">
      <c r="A244">
        <v>202001</v>
      </c>
      <c r="B244" s="3">
        <v>5.8000000000000003E-2</v>
      </c>
      <c r="C244" s="3">
        <v>-0.18870000000000001</v>
      </c>
      <c r="D244" s="3">
        <v>-7.1400000000000005E-2</v>
      </c>
      <c r="E244" s="3">
        <v>-0.25165562913907291</v>
      </c>
      <c r="F244" s="3">
        <v>0.11737089201877934</v>
      </c>
    </row>
    <row r="245" spans="1:6" x14ac:dyDescent="0.2">
      <c r="A245">
        <v>202002</v>
      </c>
      <c r="B245" s="3">
        <v>0.31979999999999997</v>
      </c>
      <c r="C245" s="3">
        <v>0.372</v>
      </c>
      <c r="D245" s="3">
        <v>0.22189999999999999</v>
      </c>
      <c r="E245" s="3">
        <v>-0.38053097345132741</v>
      </c>
      <c r="F245" s="3">
        <v>0.65126050420168058</v>
      </c>
    </row>
    <row r="246" spans="1:6" x14ac:dyDescent="0.2">
      <c r="A246">
        <v>202003</v>
      </c>
      <c r="B246" s="3">
        <v>1.0469999999999999</v>
      </c>
      <c r="C246" s="3">
        <v>0.99839999999999995</v>
      </c>
      <c r="D246" s="3">
        <v>0.75419999999999998</v>
      </c>
      <c r="E246" s="3">
        <v>-8.5714285714285632E-2</v>
      </c>
      <c r="F246" s="3">
        <v>-0.17811704834605593</v>
      </c>
    </row>
    <row r="247" spans="1:6" x14ac:dyDescent="0.2">
      <c r="A247">
        <v>202004</v>
      </c>
      <c r="B247" s="3">
        <v>-0.1138</v>
      </c>
      <c r="C247" s="3">
        <v>-0.15359999999999999</v>
      </c>
      <c r="D247" s="3">
        <v>3.73E-2</v>
      </c>
      <c r="E247" s="3">
        <v>1.5625000000000014E-2</v>
      </c>
      <c r="F247" s="3">
        <v>-4.643962848297211E-2</v>
      </c>
    </row>
    <row r="248" spans="1:6" x14ac:dyDescent="0.2">
      <c r="A248">
        <v>202005</v>
      </c>
      <c r="B248" s="3">
        <v>-0.1338</v>
      </c>
      <c r="C248" s="3">
        <v>-3.4599999999999999E-2</v>
      </c>
      <c r="D248" s="3">
        <v>-3.8600000000000002E-2</v>
      </c>
      <c r="E248" s="3">
        <v>1.5384615384615398E-2</v>
      </c>
      <c r="F248" s="3">
        <v>-4.8701298701298815E-2</v>
      </c>
    </row>
    <row r="249" spans="1:6" x14ac:dyDescent="0.2">
      <c r="A249">
        <v>202006</v>
      </c>
      <c r="B249" s="3">
        <v>3.5499999999999997E-2</v>
      </c>
      <c r="C249" s="3">
        <v>0.04</v>
      </c>
      <c r="D249" s="3">
        <v>-9.3600000000000003E-2</v>
      </c>
      <c r="E249" s="3">
        <v>-0.16666666666666663</v>
      </c>
      <c r="F249" s="3">
        <v>-0.1126279863481229</v>
      </c>
    </row>
    <row r="250" spans="1:6" x14ac:dyDescent="0.2">
      <c r="A250">
        <v>202007</v>
      </c>
      <c r="B250" s="3">
        <v>-2.1299999999999999E-2</v>
      </c>
      <c r="C250" s="3">
        <v>0.39710000000000001</v>
      </c>
      <c r="D250" s="3">
        <v>0.12620000000000001</v>
      </c>
      <c r="E250" s="3">
        <v>0.30909090909090892</v>
      </c>
      <c r="F250" s="3">
        <v>2.6923076923077036E-2</v>
      </c>
    </row>
    <row r="251" spans="1:6" x14ac:dyDescent="0.2">
      <c r="A251">
        <v>202008</v>
      </c>
      <c r="B251" s="3">
        <v>-8.4500000000000006E-2</v>
      </c>
      <c r="C251" s="3">
        <v>-2.6599999999999999E-2</v>
      </c>
      <c r="D251" s="3">
        <v>0.13969999999999999</v>
      </c>
      <c r="E251" s="3">
        <v>-4.1666666666666706E-2</v>
      </c>
      <c r="F251" s="3">
        <v>2.9962546816479429E-2</v>
      </c>
    </row>
    <row r="252" spans="1:6" x14ac:dyDescent="0.2">
      <c r="A252">
        <v>202009</v>
      </c>
      <c r="B252" s="3">
        <v>-0.186</v>
      </c>
      <c r="C252" s="3">
        <v>-4.2299999999999997E-2</v>
      </c>
      <c r="D252" s="3">
        <v>7.3300000000000004E-2</v>
      </c>
      <c r="E252" s="3">
        <v>0.27536231884057982</v>
      </c>
      <c r="F252" s="3">
        <v>-5.0909090909090793E-2</v>
      </c>
    </row>
    <row r="253" spans="1:6" x14ac:dyDescent="0.2">
      <c r="A253">
        <v>202010</v>
      </c>
      <c r="B253" s="3">
        <v>2.8500000000000001E-2</v>
      </c>
      <c r="C253" s="3">
        <v>-0.18609999999999999</v>
      </c>
      <c r="D253" s="3">
        <v>2.2200000000000001E-2</v>
      </c>
      <c r="E253" s="3">
        <v>-4.5454545454545497E-2</v>
      </c>
      <c r="F253" s="3">
        <v>-0.12260536398467442</v>
      </c>
    </row>
    <row r="254" spans="1:6" x14ac:dyDescent="0.2">
      <c r="A254">
        <v>202011</v>
      </c>
      <c r="B254" s="3">
        <v>2.8400000000000002E-2</v>
      </c>
      <c r="C254" s="3">
        <v>-0.26040000000000002</v>
      </c>
      <c r="D254" s="3">
        <v>4.7999999999999996E-3</v>
      </c>
      <c r="E254" s="3">
        <v>0.10714285714285725</v>
      </c>
      <c r="F254" s="3">
        <v>-4.8034934497816734E-2</v>
      </c>
    </row>
    <row r="255" spans="1:6" x14ac:dyDescent="0.2">
      <c r="A255">
        <v>202012</v>
      </c>
      <c r="B255" s="3">
        <v>-0.27300000000000002</v>
      </c>
      <c r="C255" s="3">
        <v>-2.3599999999999999E-2</v>
      </c>
      <c r="D255" s="3">
        <v>0.18110000000000001</v>
      </c>
      <c r="E255" s="3">
        <v>0.19354838709677424</v>
      </c>
      <c r="F255" s="3">
        <v>-4.5871559633026554E-3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0012-C046-4AC9-AD87-4B6DF75D80A0}">
  <dimension ref="A1:I25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1" sqref="K11"/>
    </sheetView>
  </sheetViews>
  <sheetFormatPr baseColWidth="10" defaultColWidth="8.83203125" defaultRowHeight="15" x14ac:dyDescent="0.2"/>
  <cols>
    <col min="2" max="2" width="12.5" bestFit="1" customWidth="1"/>
    <col min="3" max="3" width="10.6640625" customWidth="1"/>
    <col min="7" max="7" width="19.5" bestFit="1" customWidth="1"/>
    <col min="8" max="8" width="11.6640625" customWidth="1"/>
    <col min="9" max="9" width="11.1640625" customWidth="1"/>
  </cols>
  <sheetData>
    <row r="1" spans="1:9" x14ac:dyDescent="0.2">
      <c r="A1" s="2" t="s">
        <v>9</v>
      </c>
    </row>
    <row r="2" spans="1:9" x14ac:dyDescent="0.2">
      <c r="A2" t="s">
        <v>10</v>
      </c>
    </row>
    <row r="3" spans="1:9" x14ac:dyDescent="0.2">
      <c r="A3" t="s">
        <v>0</v>
      </c>
      <c r="B3" t="s">
        <v>7</v>
      </c>
      <c r="C3" t="s">
        <v>8</v>
      </c>
      <c r="H3" t="s">
        <v>7</v>
      </c>
      <c r="I3" t="s">
        <v>8</v>
      </c>
    </row>
    <row r="4" spans="1:9" x14ac:dyDescent="0.2">
      <c r="A4">
        <v>200001</v>
      </c>
      <c r="B4" s="3">
        <v>-5.3943505601515465E-2</v>
      </c>
      <c r="C4" s="3">
        <v>-1.7072509466907786E-2</v>
      </c>
      <c r="G4" t="s">
        <v>18</v>
      </c>
      <c r="H4" s="1">
        <f>AVERAGE(B4:B255)</f>
        <v>5.5965878620409144E-3</v>
      </c>
      <c r="I4" s="1">
        <f>AVERAGE(C4:C255)</f>
        <v>3.9482941428080776E-3</v>
      </c>
    </row>
    <row r="5" spans="1:9" x14ac:dyDescent="0.2">
      <c r="A5">
        <v>200002</v>
      </c>
      <c r="B5" s="3">
        <v>3.3959174151471034E-3</v>
      </c>
      <c r="C5" s="3">
        <v>-1.8955408818004389E-3</v>
      </c>
      <c r="G5" t="s">
        <v>19</v>
      </c>
      <c r="H5" s="6">
        <f>_xlfn.VAR.S(B4:B255)</f>
        <v>2.0984650808871658E-3</v>
      </c>
      <c r="I5" s="6">
        <f>_xlfn.VAR.S(C4:C255)</f>
        <v>2.5088369568913567E-4</v>
      </c>
    </row>
    <row r="6" spans="1:9" x14ac:dyDescent="0.2">
      <c r="A6">
        <v>200003</v>
      </c>
      <c r="B6" s="3">
        <v>6.5738533947416841E-2</v>
      </c>
      <c r="C6" s="3">
        <v>2.0010901325818856E-2</v>
      </c>
      <c r="G6" t="s">
        <v>20</v>
      </c>
      <c r="H6" s="6">
        <f>_xlfn.STDEV.S(B4:B255)</f>
        <v>4.5809006547699392E-2</v>
      </c>
      <c r="I6" s="6">
        <f>_xlfn.STDEV.S(C4:C255)</f>
        <v>1.5839308560954789E-2</v>
      </c>
    </row>
    <row r="7" spans="1:9" x14ac:dyDescent="0.2">
      <c r="A7">
        <v>200004</v>
      </c>
      <c r="B7" s="3">
        <v>-4.4855654883950317E-2</v>
      </c>
      <c r="C7" s="3">
        <v>-2.4433761143689243E-2</v>
      </c>
      <c r="G7" s="2" t="s">
        <v>21</v>
      </c>
      <c r="H7" s="6">
        <f>H4*12</f>
        <v>6.7159054344490973E-2</v>
      </c>
      <c r="I7" s="6">
        <f>I4*12</f>
        <v>4.7379529713696932E-2</v>
      </c>
    </row>
    <row r="8" spans="1:9" x14ac:dyDescent="0.2">
      <c r="A8">
        <v>200005</v>
      </c>
      <c r="B8" s="3">
        <v>-2.5951232496784344E-2</v>
      </c>
      <c r="C8" s="3">
        <v>4.630031555969685E-3</v>
      </c>
      <c r="G8" t="s">
        <v>22</v>
      </c>
      <c r="H8" s="6">
        <f>H5*12</f>
        <v>2.5181580970645989E-2</v>
      </c>
      <c r="I8" s="6">
        <f>I5*12</f>
        <v>3.010604348269628E-3</v>
      </c>
    </row>
    <row r="9" spans="1:9" x14ac:dyDescent="0.2">
      <c r="A9">
        <v>200006</v>
      </c>
      <c r="B9" s="3">
        <v>3.3895473712835432E-2</v>
      </c>
      <c r="C9" s="3">
        <v>2.5354257777438223E-2</v>
      </c>
      <c r="G9" s="2" t="s">
        <v>23</v>
      </c>
      <c r="H9" s="6">
        <f>H6*(12^0.5)</f>
        <v>0.15868705356974144</v>
      </c>
      <c r="I9" s="6">
        <f>I6*(12^0.5)</f>
        <v>5.4868974368668749E-2</v>
      </c>
    </row>
    <row r="10" spans="1:9" x14ac:dyDescent="0.2">
      <c r="A10">
        <v>200007</v>
      </c>
      <c r="B10" s="3">
        <v>-2.9370997056986346E-2</v>
      </c>
      <c r="C10" s="3">
        <v>-9.9849834119084598E-3</v>
      </c>
      <c r="G10" t="s">
        <v>24</v>
      </c>
      <c r="H10" s="6">
        <v>2.5000000000000001E-2</v>
      </c>
      <c r="I10" s="6">
        <v>2.5000000000000001E-2</v>
      </c>
    </row>
    <row r="11" spans="1:9" x14ac:dyDescent="0.2">
      <c r="A11">
        <v>200008</v>
      </c>
      <c r="B11" s="3">
        <v>3.108731559811316E-2</v>
      </c>
      <c r="C11" s="3">
        <v>-4.4173097210444432E-3</v>
      </c>
      <c r="G11" s="2" t="s">
        <v>25</v>
      </c>
      <c r="H11">
        <f>(H7-H10)/H9</f>
        <v>0.26567418952020855</v>
      </c>
      <c r="I11">
        <f>(I7-I10)/I9</f>
        <v>0.40787220776767563</v>
      </c>
    </row>
    <row r="12" spans="1:9" x14ac:dyDescent="0.2">
      <c r="A12">
        <v>200009</v>
      </c>
      <c r="B12" s="3">
        <v>-5.4923830298556547E-2</v>
      </c>
      <c r="C12" s="3">
        <v>2.8481818452382609E-3</v>
      </c>
    </row>
    <row r="13" spans="1:9" x14ac:dyDescent="0.2">
      <c r="A13">
        <v>200010</v>
      </c>
      <c r="B13" s="3">
        <v>-1.9564736448110898E-2</v>
      </c>
      <c r="C13" s="3">
        <v>-8.1325860248029382E-3</v>
      </c>
    </row>
    <row r="14" spans="1:9" x14ac:dyDescent="0.2">
      <c r="A14">
        <v>200011</v>
      </c>
      <c r="B14" s="3">
        <v>-6.1951849111945054E-2</v>
      </c>
      <c r="C14" s="3">
        <v>1.7191200035715042E-2</v>
      </c>
    </row>
    <row r="15" spans="1:9" x14ac:dyDescent="0.2">
      <c r="A15">
        <v>200012</v>
      </c>
      <c r="B15" s="3">
        <v>1.6704219611417607E-2</v>
      </c>
      <c r="C15" s="3">
        <v>2.8796998343878544E-2</v>
      </c>
    </row>
    <row r="16" spans="1:9" x14ac:dyDescent="0.2">
      <c r="A16">
        <v>200101</v>
      </c>
      <c r="B16" s="3">
        <v>2.5283041835849122E-2</v>
      </c>
      <c r="C16" s="3">
        <v>4.8047881776886077E-3</v>
      </c>
    </row>
    <row r="17" spans="1:3" x14ac:dyDescent="0.2">
      <c r="A17">
        <v>200102</v>
      </c>
      <c r="B17" s="3">
        <v>-8.4138929757127126E-2</v>
      </c>
      <c r="C17" s="3">
        <v>1.6440727113740216E-3</v>
      </c>
    </row>
    <row r="18" spans="1:3" x14ac:dyDescent="0.2">
      <c r="A18">
        <v>200103</v>
      </c>
      <c r="B18" s="3">
        <v>-6.7315401997230184E-2</v>
      </c>
      <c r="C18" s="3">
        <v>-2.0478848368591374E-2</v>
      </c>
    </row>
    <row r="19" spans="1:3" x14ac:dyDescent="0.2">
      <c r="A19">
        <v>200104</v>
      </c>
      <c r="B19" s="3">
        <v>7.2838107147043973E-2</v>
      </c>
      <c r="C19" s="3">
        <v>-1.2061287915370825E-3</v>
      </c>
    </row>
    <row r="20" spans="1:3" x14ac:dyDescent="0.2">
      <c r="A20">
        <v>200105</v>
      </c>
      <c r="B20" s="3">
        <v>-1.1148312623453879E-2</v>
      </c>
      <c r="C20" s="3">
        <v>1.8740617592305257E-3</v>
      </c>
    </row>
    <row r="21" spans="1:3" x14ac:dyDescent="0.2">
      <c r="A21">
        <v>200106</v>
      </c>
      <c r="B21" s="3">
        <v>-3.0637282680145945E-2</v>
      </c>
      <c r="C21" s="3">
        <v>-7.0129756611469196E-3</v>
      </c>
    </row>
    <row r="22" spans="1:3" x14ac:dyDescent="0.2">
      <c r="A22">
        <v>200107</v>
      </c>
      <c r="B22" s="3">
        <v>-1.5760413652399857E-2</v>
      </c>
      <c r="C22" s="3">
        <v>2.2911443954224384E-2</v>
      </c>
    </row>
    <row r="23" spans="1:3" x14ac:dyDescent="0.2">
      <c r="A23">
        <v>200108</v>
      </c>
      <c r="B23" s="3">
        <v>-4.5956564735649595E-2</v>
      </c>
      <c r="C23" s="3">
        <v>3.0102441512137795E-2</v>
      </c>
    </row>
    <row r="24" spans="1:3" x14ac:dyDescent="0.2">
      <c r="A24">
        <v>200109</v>
      </c>
      <c r="B24" s="3">
        <v>-9.1344597454989088E-2</v>
      </c>
      <c r="C24" s="3">
        <v>7.7586764083211277E-3</v>
      </c>
    </row>
    <row r="25" spans="1:3" x14ac:dyDescent="0.2">
      <c r="A25">
        <v>200110</v>
      </c>
      <c r="B25" s="3">
        <v>2.1249627454943371E-2</v>
      </c>
      <c r="C25" s="3">
        <v>9.0375099858072232E-3</v>
      </c>
    </row>
    <row r="26" spans="1:3" x14ac:dyDescent="0.2">
      <c r="A26">
        <v>200111</v>
      </c>
      <c r="B26" s="3">
        <v>6.1499963101363922E-2</v>
      </c>
      <c r="C26" s="3">
        <v>-1.1622260743532448E-2</v>
      </c>
    </row>
    <row r="27" spans="1:3" x14ac:dyDescent="0.2">
      <c r="A27">
        <v>200112</v>
      </c>
      <c r="B27" s="3">
        <v>9.3727879462028787E-3</v>
      </c>
      <c r="C27" s="3">
        <v>-2.0899118835193017E-2</v>
      </c>
    </row>
    <row r="28" spans="1:3" x14ac:dyDescent="0.2">
      <c r="A28">
        <v>200201</v>
      </c>
      <c r="B28" s="3">
        <v>-2.7400176573349977E-2</v>
      </c>
      <c r="C28" s="3">
        <v>-8.9836492757586726E-3</v>
      </c>
    </row>
    <row r="29" spans="1:3" x14ac:dyDescent="0.2">
      <c r="A29">
        <v>200202</v>
      </c>
      <c r="B29" s="3">
        <v>-7.3456039039212469E-3</v>
      </c>
      <c r="C29" s="3">
        <v>6.7214918213133121E-3</v>
      </c>
    </row>
    <row r="30" spans="1:3" x14ac:dyDescent="0.2">
      <c r="A30">
        <v>200203</v>
      </c>
      <c r="B30" s="3">
        <v>4.5158570594720761E-2</v>
      </c>
      <c r="C30" s="3">
        <v>-5.9112316536400261E-3</v>
      </c>
    </row>
    <row r="31" spans="1:3" x14ac:dyDescent="0.2">
      <c r="A31">
        <v>200204</v>
      </c>
      <c r="B31" s="3">
        <v>-3.1671765341011245E-2</v>
      </c>
      <c r="C31" s="3">
        <v>2.9597205709499839E-2</v>
      </c>
    </row>
    <row r="32" spans="1:3" x14ac:dyDescent="0.2">
      <c r="A32">
        <v>200205</v>
      </c>
      <c r="B32" s="3">
        <v>1.4130177059768856E-3</v>
      </c>
      <c r="C32" s="3">
        <v>2.2429677535098353E-2</v>
      </c>
    </row>
    <row r="33" spans="1:3" x14ac:dyDescent="0.2">
      <c r="A33">
        <v>200206</v>
      </c>
      <c r="B33" s="3">
        <v>-6.1025983957202073E-2</v>
      </c>
      <c r="C33" s="3">
        <v>3.4816455357620506E-2</v>
      </c>
    </row>
    <row r="34" spans="1:3" x14ac:dyDescent="0.2">
      <c r="A34">
        <v>200207</v>
      </c>
      <c r="B34" s="3">
        <v>-8.3863207322142905E-2</v>
      </c>
      <c r="C34" s="3">
        <v>8.9980140431385486E-3</v>
      </c>
    </row>
    <row r="35" spans="1:3" x14ac:dyDescent="0.2">
      <c r="A35">
        <v>200208</v>
      </c>
      <c r="B35" s="3">
        <v>2.5850365438619075E-3</v>
      </c>
      <c r="C35" s="3">
        <v>1.6318165702422605E-2</v>
      </c>
    </row>
    <row r="36" spans="1:3" x14ac:dyDescent="0.2">
      <c r="A36">
        <v>200209</v>
      </c>
      <c r="B36" s="3">
        <v>-0.10968280467445742</v>
      </c>
      <c r="C36" s="3">
        <v>1.105000227864205E-2</v>
      </c>
    </row>
    <row r="37" spans="1:3" x14ac:dyDescent="0.2">
      <c r="A37">
        <v>200210</v>
      </c>
      <c r="B37" s="3">
        <v>7.3637935704314719E-2</v>
      </c>
      <c r="C37" s="3">
        <v>-2.8476879837060522E-3</v>
      </c>
    </row>
    <row r="38" spans="1:3" x14ac:dyDescent="0.2">
      <c r="A38">
        <v>200211</v>
      </c>
      <c r="B38" s="3">
        <v>5.4700629130976432E-2</v>
      </c>
      <c r="C38" s="3">
        <v>2.6162019707921306E-3</v>
      </c>
    </row>
    <row r="39" spans="1:3" x14ac:dyDescent="0.2">
      <c r="A39">
        <v>200212</v>
      </c>
      <c r="B39" s="3">
        <v>-4.7675997512428514E-2</v>
      </c>
      <c r="C39" s="3">
        <v>4.0532695592430001E-2</v>
      </c>
    </row>
    <row r="40" spans="1:3" x14ac:dyDescent="0.2">
      <c r="A40">
        <v>200301</v>
      </c>
      <c r="B40" s="3">
        <v>-2.9185262466431057E-2</v>
      </c>
      <c r="C40" s="3">
        <v>1.1238005840634035E-2</v>
      </c>
    </row>
    <row r="41" spans="1:3" x14ac:dyDescent="0.2">
      <c r="A41">
        <v>200302</v>
      </c>
      <c r="B41" s="3">
        <v>-1.752493611736888E-2</v>
      </c>
      <c r="C41" s="3">
        <v>1.2932440077596112E-2</v>
      </c>
    </row>
    <row r="42" spans="1:3" x14ac:dyDescent="0.2">
      <c r="A42">
        <v>200303</v>
      </c>
      <c r="B42" s="3">
        <v>-3.7797916860787505E-3</v>
      </c>
      <c r="C42" s="3">
        <v>2.497239223613547E-3</v>
      </c>
    </row>
    <row r="43" spans="1:3" x14ac:dyDescent="0.2">
      <c r="A43">
        <v>200304</v>
      </c>
      <c r="B43" s="3">
        <v>8.9301452587574146E-2</v>
      </c>
      <c r="C43" s="3">
        <v>1.2827009198210086E-2</v>
      </c>
    </row>
    <row r="44" spans="1:3" x14ac:dyDescent="0.2">
      <c r="A44">
        <v>200305</v>
      </c>
      <c r="B44" s="3">
        <v>5.8195574624443434E-2</v>
      </c>
      <c r="C44" s="3">
        <v>3.5544903132756316E-2</v>
      </c>
    </row>
    <row r="45" spans="1:3" x14ac:dyDescent="0.2">
      <c r="A45">
        <v>200306</v>
      </c>
      <c r="B45" s="3">
        <v>1.9204713958100531E-2</v>
      </c>
      <c r="C45" s="3">
        <v>-1.0843486307059003E-2</v>
      </c>
    </row>
    <row r="46" spans="1:3" x14ac:dyDescent="0.2">
      <c r="A46">
        <v>200307</v>
      </c>
      <c r="B46" s="3">
        <v>2.2190459765171422E-2</v>
      </c>
      <c r="C46" s="3">
        <v>-2.9136609598729601E-2</v>
      </c>
    </row>
    <row r="47" spans="1:3" x14ac:dyDescent="0.2">
      <c r="A47">
        <v>200308</v>
      </c>
      <c r="B47" s="3">
        <v>2.3738523475451436E-2</v>
      </c>
      <c r="C47" s="3">
        <v>-2.2881505167061506E-3</v>
      </c>
    </row>
    <row r="48" spans="1:3" x14ac:dyDescent="0.2">
      <c r="A48">
        <v>200309</v>
      </c>
      <c r="B48" s="3">
        <v>6.3863071788408813E-3</v>
      </c>
      <c r="C48" s="3">
        <v>4.806177757679387E-2</v>
      </c>
    </row>
    <row r="49" spans="1:3" x14ac:dyDescent="0.2">
      <c r="A49">
        <v>200310</v>
      </c>
      <c r="B49" s="3">
        <v>6.0664115293036537E-2</v>
      </c>
      <c r="C49" s="3">
        <v>-5.5776415000354275E-3</v>
      </c>
    </row>
    <row r="50" spans="1:3" x14ac:dyDescent="0.2">
      <c r="A50">
        <v>200311</v>
      </c>
      <c r="B50" s="3">
        <v>1.5322580447738321E-2</v>
      </c>
      <c r="C50" s="3">
        <v>1.3028310245060737E-2</v>
      </c>
    </row>
    <row r="51" spans="1:3" x14ac:dyDescent="0.2">
      <c r="A51">
        <v>200312</v>
      </c>
      <c r="B51" s="3">
        <v>6.3408962697038856E-2</v>
      </c>
      <c r="C51" s="3">
        <v>3.2671360902554625E-2</v>
      </c>
    </row>
    <row r="52" spans="1:3" x14ac:dyDescent="0.2">
      <c r="A52">
        <v>200401</v>
      </c>
      <c r="B52" s="3">
        <v>1.7135072173799445E-2</v>
      </c>
      <c r="C52" s="3">
        <v>3.7328896444263587E-3</v>
      </c>
    </row>
    <row r="53" spans="1:3" x14ac:dyDescent="0.2">
      <c r="A53">
        <v>200402</v>
      </c>
      <c r="B53" s="3">
        <v>1.8453593204917396E-2</v>
      </c>
      <c r="C53" s="3">
        <v>5.152215123146937E-3</v>
      </c>
    </row>
    <row r="54" spans="1:3" x14ac:dyDescent="0.2">
      <c r="A54">
        <v>200403</v>
      </c>
      <c r="B54" s="3">
        <v>-5.3251208805489966E-3</v>
      </c>
      <c r="C54" s="3">
        <v>1.1076523950998446E-2</v>
      </c>
    </row>
    <row r="55" spans="1:3" x14ac:dyDescent="0.2">
      <c r="A55">
        <v>200404</v>
      </c>
      <c r="B55" s="3">
        <v>-2.2953601595428891E-2</v>
      </c>
      <c r="C55" s="3">
        <v>-3.6564036343529602E-2</v>
      </c>
    </row>
    <row r="56" spans="1:3" x14ac:dyDescent="0.2">
      <c r="A56">
        <v>200405</v>
      </c>
      <c r="B56" s="3">
        <v>8.4356386625086491E-3</v>
      </c>
      <c r="C56" s="3">
        <v>4.9853224975856484E-3</v>
      </c>
    </row>
    <row r="57" spans="1:3" x14ac:dyDescent="0.2">
      <c r="A57">
        <v>200406</v>
      </c>
      <c r="B57" s="3">
        <v>2.0209748402664755E-2</v>
      </c>
      <c r="C57" s="3">
        <v>2.837779037632718E-3</v>
      </c>
    </row>
    <row r="58" spans="1:3" x14ac:dyDescent="0.2">
      <c r="A58">
        <v>200407</v>
      </c>
      <c r="B58" s="3">
        <v>-3.1721203789590757E-2</v>
      </c>
      <c r="C58" s="3">
        <v>-2.074828000889136E-4</v>
      </c>
    </row>
    <row r="59" spans="1:3" x14ac:dyDescent="0.2">
      <c r="A59">
        <v>200408</v>
      </c>
      <c r="B59" s="3">
        <v>6.492382025969092E-3</v>
      </c>
      <c r="C59" s="3">
        <v>2.1887266998019839E-2</v>
      </c>
    </row>
    <row r="60" spans="1:3" x14ac:dyDescent="0.2">
      <c r="A60">
        <v>200409</v>
      </c>
      <c r="B60" s="3">
        <v>2.1069877485804227E-2</v>
      </c>
      <c r="C60" s="3">
        <v>1.1817089718343896E-2</v>
      </c>
    </row>
    <row r="61" spans="1:3" x14ac:dyDescent="0.2">
      <c r="A61">
        <v>200410</v>
      </c>
      <c r="B61" s="3">
        <v>2.4677101789448864E-2</v>
      </c>
      <c r="C61" s="3">
        <v>2.3953957382419504E-2</v>
      </c>
    </row>
    <row r="62" spans="1:3" x14ac:dyDescent="0.2">
      <c r="A62">
        <v>200411</v>
      </c>
      <c r="B62" s="3">
        <v>5.4928972530456387E-2</v>
      </c>
      <c r="C62" s="3">
        <v>2.6496978688449427E-2</v>
      </c>
    </row>
    <row r="63" spans="1:3" x14ac:dyDescent="0.2">
      <c r="A63">
        <v>200412</v>
      </c>
      <c r="B63" s="3">
        <v>3.8978449926820993E-2</v>
      </c>
      <c r="C63" s="3">
        <v>1.5321616833859762E-2</v>
      </c>
    </row>
    <row r="64" spans="1:3" x14ac:dyDescent="0.2">
      <c r="A64">
        <v>200501</v>
      </c>
      <c r="B64" s="3">
        <v>-2.0996435386112899E-2</v>
      </c>
      <c r="C64" s="3">
        <v>-1.0523955238102164E-2</v>
      </c>
    </row>
    <row r="65" spans="1:3" x14ac:dyDescent="0.2">
      <c r="A65">
        <v>200502</v>
      </c>
      <c r="B65" s="3">
        <v>3.5108377968287086E-2</v>
      </c>
      <c r="C65" s="3">
        <v>1.9035658999762965E-3</v>
      </c>
    </row>
    <row r="66" spans="1:3" x14ac:dyDescent="0.2">
      <c r="A66">
        <v>200503</v>
      </c>
      <c r="B66" s="3">
        <v>-2.1634061113284694E-2</v>
      </c>
      <c r="C66" s="3">
        <v>-1.2098136671757059E-2</v>
      </c>
    </row>
    <row r="67" spans="1:3" x14ac:dyDescent="0.2">
      <c r="A67">
        <v>200504</v>
      </c>
      <c r="B67" s="3">
        <v>-2.1389068846532917E-2</v>
      </c>
      <c r="C67" s="3">
        <v>1.308672595230913E-2</v>
      </c>
    </row>
    <row r="68" spans="1:3" x14ac:dyDescent="0.2">
      <c r="A68">
        <v>200505</v>
      </c>
      <c r="B68" s="3">
        <v>1.9422482147141453E-2</v>
      </c>
      <c r="C68" s="3">
        <v>-1.3397377359409978E-2</v>
      </c>
    </row>
    <row r="69" spans="1:3" x14ac:dyDescent="0.2">
      <c r="A69">
        <v>200506</v>
      </c>
      <c r="B69" s="3">
        <v>1.0550232217226636E-2</v>
      </c>
      <c r="C69" s="3">
        <v>-4.4845892626027969E-3</v>
      </c>
    </row>
    <row r="70" spans="1:3" x14ac:dyDescent="0.2">
      <c r="A70">
        <v>200507</v>
      </c>
      <c r="B70" s="3">
        <v>3.7244122595355082E-2</v>
      </c>
      <c r="C70" s="3">
        <v>-8.0068466428183001E-3</v>
      </c>
    </row>
    <row r="71" spans="1:3" x14ac:dyDescent="0.2">
      <c r="A71">
        <v>200508</v>
      </c>
      <c r="B71" s="3">
        <v>8.0584975330904914E-3</v>
      </c>
      <c r="C71" s="3">
        <v>1.64591341515903E-2</v>
      </c>
    </row>
    <row r="72" spans="1:3" x14ac:dyDescent="0.2">
      <c r="A72">
        <v>200509</v>
      </c>
      <c r="B72" s="3">
        <v>3.0367272364837061E-2</v>
      </c>
      <c r="C72" s="3">
        <v>-1.5920275465584596E-2</v>
      </c>
    </row>
    <row r="73" spans="1:3" x14ac:dyDescent="0.2">
      <c r="A73">
        <v>200510</v>
      </c>
      <c r="B73" s="3">
        <v>-2.6748843324550655E-2</v>
      </c>
      <c r="C73" s="3">
        <v>-1.4886017188058364E-2</v>
      </c>
    </row>
    <row r="74" spans="1:3" x14ac:dyDescent="0.2">
      <c r="A74">
        <v>200511</v>
      </c>
      <c r="B74" s="3">
        <v>3.6928611771609637E-2</v>
      </c>
      <c r="C74" s="3">
        <v>-7.0979041242693105E-3</v>
      </c>
    </row>
    <row r="75" spans="1:3" x14ac:dyDescent="0.2">
      <c r="A75">
        <v>200512</v>
      </c>
      <c r="B75" s="3">
        <v>2.4840254824047871E-2</v>
      </c>
      <c r="C75" s="3">
        <v>9.871513683761296E-3</v>
      </c>
    </row>
    <row r="76" spans="1:3" x14ac:dyDescent="0.2">
      <c r="A76">
        <v>200601</v>
      </c>
      <c r="B76" s="3">
        <v>4.9449256799122036E-2</v>
      </c>
      <c r="C76" s="3">
        <v>1.2614297684363691E-2</v>
      </c>
    </row>
    <row r="77" spans="1:3" x14ac:dyDescent="0.2">
      <c r="A77">
        <v>200602</v>
      </c>
      <c r="B77" s="3">
        <v>-1.062608844019372E-3</v>
      </c>
      <c r="C77" s="3">
        <v>-3.546565848486425E-3</v>
      </c>
    </row>
    <row r="78" spans="1:3" x14ac:dyDescent="0.2">
      <c r="A78">
        <v>200603</v>
      </c>
      <c r="B78" s="3">
        <v>2.1466065074723019E-2</v>
      </c>
      <c r="C78" s="3">
        <v>-9.9131723640223397E-3</v>
      </c>
    </row>
    <row r="79" spans="1:3" x14ac:dyDescent="0.2">
      <c r="A79">
        <v>200604</v>
      </c>
      <c r="B79" s="3">
        <v>3.3790722920009654E-2</v>
      </c>
      <c r="C79" s="3">
        <v>1.8928887317047435E-2</v>
      </c>
    </row>
    <row r="80" spans="1:3" x14ac:dyDescent="0.2">
      <c r="A80">
        <v>200605</v>
      </c>
      <c r="B80" s="3">
        <v>-3.8579437169768013E-2</v>
      </c>
      <c r="C80" s="3">
        <v>1.2897983485114809E-2</v>
      </c>
    </row>
    <row r="81" spans="1:3" x14ac:dyDescent="0.2">
      <c r="A81">
        <v>200606</v>
      </c>
      <c r="B81" s="3">
        <v>-2.4707111593429046E-5</v>
      </c>
      <c r="C81" s="3">
        <v>-7.9451695573355009E-3</v>
      </c>
    </row>
    <row r="82" spans="1:3" x14ac:dyDescent="0.2">
      <c r="A82">
        <v>200607</v>
      </c>
      <c r="B82" s="3">
        <v>7.072288408612494E-3</v>
      </c>
      <c r="C82" s="3">
        <v>9.9619177322135388E-3</v>
      </c>
    </row>
    <row r="83" spans="1:3" x14ac:dyDescent="0.2">
      <c r="A83">
        <v>200608</v>
      </c>
      <c r="B83" s="3">
        <v>2.6431055260572458E-2</v>
      </c>
      <c r="C83" s="3">
        <v>1.1555066104359709E-2</v>
      </c>
    </row>
    <row r="84" spans="1:3" x14ac:dyDescent="0.2">
      <c r="A84">
        <v>200609</v>
      </c>
      <c r="B84" s="3">
        <v>1.1925950759961263E-2</v>
      </c>
      <c r="C84" s="3">
        <v>-7.4683065693055762E-5</v>
      </c>
    </row>
    <row r="85" spans="1:3" x14ac:dyDescent="0.2">
      <c r="A85">
        <v>200610</v>
      </c>
      <c r="B85" s="3">
        <v>3.7703780271662733E-2</v>
      </c>
      <c r="C85" s="3">
        <v>9.6735856267799597E-3</v>
      </c>
    </row>
    <row r="86" spans="1:3" x14ac:dyDescent="0.2">
      <c r="A86">
        <v>200611</v>
      </c>
      <c r="B86" s="3">
        <v>2.8762554754102519E-2</v>
      </c>
      <c r="C86" s="3">
        <v>2.4354434821310139E-2</v>
      </c>
    </row>
    <row r="87" spans="1:3" x14ac:dyDescent="0.2">
      <c r="A87">
        <v>200612</v>
      </c>
      <c r="B87" s="3">
        <v>2.2568016043652512E-2</v>
      </c>
      <c r="C87" s="3">
        <v>-1.3256407340545995E-2</v>
      </c>
    </row>
    <row r="88" spans="1:3" x14ac:dyDescent="0.2">
      <c r="A88">
        <v>200701</v>
      </c>
      <c r="B88" s="3">
        <v>1.0165899048611959E-2</v>
      </c>
      <c r="C88" s="3">
        <v>-9.8284249350695067E-3</v>
      </c>
    </row>
    <row r="89" spans="1:3" x14ac:dyDescent="0.2">
      <c r="A89">
        <v>200702</v>
      </c>
      <c r="B89" s="3">
        <v>-4.8749393084773635E-3</v>
      </c>
      <c r="C89" s="3">
        <v>2.0578588171052209E-2</v>
      </c>
    </row>
    <row r="90" spans="1:3" x14ac:dyDescent="0.2">
      <c r="A90">
        <v>200703</v>
      </c>
      <c r="B90" s="3">
        <v>2.0477688435835441E-2</v>
      </c>
      <c r="C90" s="3">
        <v>2.3637801312967697E-3</v>
      </c>
    </row>
    <row r="91" spans="1:3" x14ac:dyDescent="0.2">
      <c r="A91">
        <v>200704</v>
      </c>
      <c r="B91" s="3">
        <v>4.4945198918817493E-2</v>
      </c>
      <c r="C91" s="3">
        <v>1.1302637817479942E-2</v>
      </c>
    </row>
    <row r="92" spans="1:3" x14ac:dyDescent="0.2">
      <c r="A92">
        <v>200705</v>
      </c>
      <c r="B92" s="3">
        <v>3.0660742759391037E-2</v>
      </c>
      <c r="C92" s="3">
        <v>-1.5592481693482933E-2</v>
      </c>
    </row>
    <row r="93" spans="1:3" x14ac:dyDescent="0.2">
      <c r="A93">
        <v>200706</v>
      </c>
      <c r="B93" s="3">
        <v>-2.5820306315195267E-3</v>
      </c>
      <c r="C93" s="3">
        <v>-4.4350964626488302E-3</v>
      </c>
    </row>
    <row r="94" spans="1:3" x14ac:dyDescent="0.2">
      <c r="A94">
        <v>200707</v>
      </c>
      <c r="B94" s="3">
        <v>-1.5038989499772819E-2</v>
      </c>
      <c r="C94" s="3">
        <v>2.0308256633234156E-2</v>
      </c>
    </row>
    <row r="95" spans="1:3" x14ac:dyDescent="0.2">
      <c r="A95">
        <v>200708</v>
      </c>
      <c r="B95" s="3">
        <v>-2.3424469396508534E-3</v>
      </c>
      <c r="C95" s="3">
        <v>1.2312758100479037E-2</v>
      </c>
    </row>
    <row r="96" spans="1:3" x14ac:dyDescent="0.2">
      <c r="A96">
        <v>200709</v>
      </c>
      <c r="B96" s="3">
        <v>5.3996995837001432E-2</v>
      </c>
      <c r="C96" s="3">
        <v>2.2443540270922616E-2</v>
      </c>
    </row>
    <row r="97" spans="1:3" x14ac:dyDescent="0.2">
      <c r="A97">
        <v>200710</v>
      </c>
      <c r="B97" s="3">
        <v>3.9215539704930469E-2</v>
      </c>
      <c r="C97" s="3">
        <v>1.6299291932137496E-2</v>
      </c>
    </row>
    <row r="98" spans="1:3" x14ac:dyDescent="0.2">
      <c r="A98">
        <v>200711</v>
      </c>
      <c r="B98" s="3">
        <v>-4.380499027515173E-2</v>
      </c>
      <c r="C98" s="3">
        <v>1.9110449606738071E-2</v>
      </c>
    </row>
    <row r="99" spans="1:3" x14ac:dyDescent="0.2">
      <c r="A99">
        <v>200712</v>
      </c>
      <c r="B99" s="3">
        <v>-1.0805420402745633E-2</v>
      </c>
      <c r="C99" s="3">
        <v>-2.9812132769361874E-3</v>
      </c>
    </row>
    <row r="100" spans="1:3" x14ac:dyDescent="0.2">
      <c r="A100">
        <v>200801</v>
      </c>
      <c r="B100" s="3">
        <v>-8.167466207496811E-2</v>
      </c>
      <c r="C100" s="3">
        <v>2.7778701774539609E-2</v>
      </c>
    </row>
    <row r="101" spans="1:3" x14ac:dyDescent="0.2">
      <c r="A101">
        <v>200802</v>
      </c>
      <c r="B101" s="3">
        <v>3.2978144127809462E-3</v>
      </c>
      <c r="C101" s="3">
        <v>1.6727667237641634E-2</v>
      </c>
    </row>
    <row r="102" spans="1:3" x14ac:dyDescent="0.2">
      <c r="A102">
        <v>200803</v>
      </c>
      <c r="B102" s="3">
        <v>-1.4226657211202556E-2</v>
      </c>
      <c r="C102" s="3">
        <v>2.039964863060242E-2</v>
      </c>
    </row>
    <row r="103" spans="1:3" x14ac:dyDescent="0.2">
      <c r="A103">
        <v>200804</v>
      </c>
      <c r="B103" s="3">
        <v>5.6518403566063441E-2</v>
      </c>
      <c r="C103" s="3">
        <v>-1.9087643180760831E-2</v>
      </c>
    </row>
    <row r="104" spans="1:3" x14ac:dyDescent="0.2">
      <c r="A104">
        <v>200805</v>
      </c>
      <c r="B104" s="3">
        <v>1.6765387401682357E-2</v>
      </c>
      <c r="C104" s="3">
        <v>-1.1057763636595044E-2</v>
      </c>
    </row>
    <row r="105" spans="1:3" x14ac:dyDescent="0.2">
      <c r="A105">
        <v>200806</v>
      </c>
      <c r="B105" s="3">
        <v>-8.1780360386842194E-2</v>
      </c>
      <c r="C105" s="3">
        <v>8.5169345093796475E-4</v>
      </c>
    </row>
    <row r="106" spans="1:3" x14ac:dyDescent="0.2">
      <c r="A106">
        <v>200807</v>
      </c>
      <c r="B106" s="3">
        <v>-2.565435926436269E-2</v>
      </c>
      <c r="C106" s="3">
        <v>1.377301853532933E-3</v>
      </c>
    </row>
    <row r="107" spans="1:3" x14ac:dyDescent="0.2">
      <c r="A107">
        <v>200808</v>
      </c>
      <c r="B107" s="3">
        <v>-2.1116635065273504E-2</v>
      </c>
      <c r="C107" s="3">
        <v>-1.6528305776156452E-2</v>
      </c>
    </row>
    <row r="108" spans="1:3" x14ac:dyDescent="0.2">
      <c r="A108">
        <v>200809</v>
      </c>
      <c r="B108" s="3">
        <v>-0.12458210721159862</v>
      </c>
      <c r="C108" s="3">
        <v>-2.3527781554720142E-2</v>
      </c>
    </row>
    <row r="109" spans="1:3" x14ac:dyDescent="0.2">
      <c r="A109">
        <v>200810</v>
      </c>
      <c r="B109" s="3">
        <v>-0.19790557189012967</v>
      </c>
      <c r="C109" s="3">
        <v>-3.6862153681048219E-2</v>
      </c>
    </row>
    <row r="110" spans="1:3" x14ac:dyDescent="0.2">
      <c r="A110">
        <v>200811</v>
      </c>
      <c r="B110" s="3">
        <v>-6.5062833942667139E-2</v>
      </c>
      <c r="C110" s="3">
        <v>2.891501171510551E-2</v>
      </c>
    </row>
    <row r="111" spans="1:3" x14ac:dyDescent="0.2">
      <c r="A111">
        <v>200812</v>
      </c>
      <c r="B111" s="3">
        <v>3.6735200282111774E-2</v>
      </c>
      <c r="C111" s="3">
        <v>6.2131182461788032E-2</v>
      </c>
    </row>
    <row r="112" spans="1:3" x14ac:dyDescent="0.2">
      <c r="A112">
        <v>200901</v>
      </c>
      <c r="B112" s="3">
        <v>-8.5131338932915065E-2</v>
      </c>
      <c r="C112" s="3">
        <v>-3.2701158368729541E-2</v>
      </c>
    </row>
    <row r="113" spans="1:3" x14ac:dyDescent="0.2">
      <c r="A113">
        <v>200902</v>
      </c>
      <c r="B113" s="3">
        <v>-9.7294198517572802E-2</v>
      </c>
      <c r="C113" s="3">
        <v>-2.2339915028035191E-2</v>
      </c>
    </row>
    <row r="114" spans="1:3" x14ac:dyDescent="0.2">
      <c r="A114">
        <v>200903</v>
      </c>
      <c r="B114" s="3">
        <v>8.2922098818047907E-2</v>
      </c>
      <c r="C114" s="3">
        <v>2.3013566324271467E-2</v>
      </c>
    </row>
    <row r="115" spans="1:3" x14ac:dyDescent="0.2">
      <c r="A115">
        <v>200904</v>
      </c>
      <c r="B115" s="3">
        <v>0.11896024499587901</v>
      </c>
      <c r="C115" s="3">
        <v>8.9954832217775688E-3</v>
      </c>
    </row>
    <row r="116" spans="1:3" x14ac:dyDescent="0.2">
      <c r="A116">
        <v>200905</v>
      </c>
      <c r="B116" s="3">
        <v>0.10082699490361409</v>
      </c>
      <c r="C116" s="3">
        <v>3.5689681896743188E-2</v>
      </c>
    </row>
    <row r="117" spans="1:3" x14ac:dyDescent="0.2">
      <c r="A117">
        <v>200906</v>
      </c>
      <c r="B117" s="3">
        <v>-5.2052115407285292E-3</v>
      </c>
      <c r="C117" s="3">
        <v>4.1371891131621874E-3</v>
      </c>
    </row>
    <row r="118" spans="1:3" x14ac:dyDescent="0.2">
      <c r="A118">
        <v>200907</v>
      </c>
      <c r="B118" s="3">
        <v>8.8378085998783218E-2</v>
      </c>
      <c r="C118" s="3">
        <v>2.2144540092543252E-2</v>
      </c>
    </row>
    <row r="119" spans="1:3" x14ac:dyDescent="0.2">
      <c r="A119">
        <v>200908</v>
      </c>
      <c r="B119" s="3">
        <v>3.6183864211853968E-2</v>
      </c>
      <c r="C119" s="3">
        <v>1.7565788464914935E-2</v>
      </c>
    </row>
    <row r="120" spans="1:3" x14ac:dyDescent="0.2">
      <c r="A120">
        <v>200909</v>
      </c>
      <c r="B120" s="3">
        <v>4.619812444064228E-2</v>
      </c>
      <c r="C120" s="3">
        <v>2.1370560617093328E-2</v>
      </c>
    </row>
    <row r="121" spans="1:3" x14ac:dyDescent="0.2">
      <c r="A121">
        <v>200910</v>
      </c>
      <c r="B121" s="3">
        <v>-1.5250415158678818E-2</v>
      </c>
      <c r="C121" s="3">
        <v>4.6983479348870188E-3</v>
      </c>
    </row>
    <row r="122" spans="1:3" x14ac:dyDescent="0.2">
      <c r="A122">
        <v>200911</v>
      </c>
      <c r="B122" s="3">
        <v>4.157364624332794E-2</v>
      </c>
      <c r="C122" s="3">
        <v>2.5463578972436007E-2</v>
      </c>
    </row>
    <row r="123" spans="1:3" x14ac:dyDescent="0.2">
      <c r="A123">
        <v>200912</v>
      </c>
      <c r="B123" s="3">
        <v>2.1003345273810547E-2</v>
      </c>
      <c r="C123" s="3">
        <v>-3.7626851819846555E-2</v>
      </c>
    </row>
    <row r="124" spans="1:3" x14ac:dyDescent="0.2">
      <c r="A124">
        <v>201001</v>
      </c>
      <c r="B124" s="3">
        <v>-4.3022439234256832E-2</v>
      </c>
      <c r="C124" s="3">
        <v>4.1309097542501201E-3</v>
      </c>
    </row>
    <row r="125" spans="1:3" x14ac:dyDescent="0.2">
      <c r="A125">
        <v>201002</v>
      </c>
      <c r="B125" s="3">
        <v>1.3109840194866855E-2</v>
      </c>
      <c r="C125" s="3">
        <v>7.4424112952216977E-4</v>
      </c>
    </row>
    <row r="126" spans="1:3" x14ac:dyDescent="0.2">
      <c r="A126">
        <v>201003</v>
      </c>
      <c r="B126" s="3">
        <v>6.4824499517402406E-2</v>
      </c>
      <c r="C126" s="3">
        <v>-7.558097351067025E-3</v>
      </c>
    </row>
    <row r="127" spans="1:3" x14ac:dyDescent="0.2">
      <c r="A127">
        <v>201004</v>
      </c>
      <c r="B127" s="3">
        <v>2.2041205927252482E-3</v>
      </c>
      <c r="C127" s="3">
        <v>1.6087223955629635E-4</v>
      </c>
    </row>
    <row r="128" spans="1:3" x14ac:dyDescent="0.2">
      <c r="A128">
        <v>201005</v>
      </c>
      <c r="B128" s="3">
        <v>-9.3926422848603711E-2</v>
      </c>
      <c r="C128" s="3">
        <v>-1.4437871225689788E-2</v>
      </c>
    </row>
    <row r="129" spans="1:3" x14ac:dyDescent="0.2">
      <c r="A129">
        <v>201006</v>
      </c>
      <c r="B129" s="3">
        <v>-3.0455747989698308E-2</v>
      </c>
      <c r="C129" s="3">
        <v>1.4087198426341688E-2</v>
      </c>
    </row>
    <row r="130" spans="1:3" x14ac:dyDescent="0.2">
      <c r="A130">
        <v>201007</v>
      </c>
      <c r="B130" s="3">
        <v>8.1685421752108855E-2</v>
      </c>
      <c r="C130" s="3">
        <v>3.397993020010661E-2</v>
      </c>
    </row>
    <row r="131" spans="1:3" x14ac:dyDescent="0.2">
      <c r="A131">
        <v>201008</v>
      </c>
      <c r="B131" s="3">
        <v>-3.455882201114361E-2</v>
      </c>
      <c r="C131" s="3">
        <v>1.391734478236841E-2</v>
      </c>
    </row>
    <row r="132" spans="1:3" x14ac:dyDescent="0.2">
      <c r="A132">
        <v>201009</v>
      </c>
      <c r="B132" s="3">
        <v>9.6018790551889929E-2</v>
      </c>
      <c r="C132" s="3">
        <v>2.3467556691056175E-2</v>
      </c>
    </row>
    <row r="133" spans="1:3" x14ac:dyDescent="0.2">
      <c r="A133">
        <v>201010</v>
      </c>
      <c r="B133" s="3">
        <v>3.6343639359966859E-2</v>
      </c>
      <c r="C133" s="3">
        <v>1.2557441687373244E-2</v>
      </c>
    </row>
    <row r="134" spans="1:3" x14ac:dyDescent="0.2">
      <c r="A134">
        <v>201011</v>
      </c>
      <c r="B134" s="3">
        <v>-2.1837765396157491E-2</v>
      </c>
      <c r="C134" s="3">
        <v>-3.8066877671901186E-2</v>
      </c>
    </row>
    <row r="135" spans="1:3" x14ac:dyDescent="0.2">
      <c r="A135">
        <v>201012</v>
      </c>
      <c r="B135" s="3">
        <v>7.3526193131656731E-2</v>
      </c>
      <c r="C135" s="3">
        <v>1.3058782152368116E-2</v>
      </c>
    </row>
    <row r="136" spans="1:3" x14ac:dyDescent="0.2">
      <c r="A136">
        <v>201101</v>
      </c>
      <c r="B136" s="3">
        <v>1.592088145535955E-2</v>
      </c>
      <c r="C136" s="3">
        <v>1.7996952605927909E-3</v>
      </c>
    </row>
    <row r="137" spans="1:3" x14ac:dyDescent="0.2">
      <c r="A137">
        <v>201102</v>
      </c>
      <c r="B137" s="3">
        <v>2.9528592799500666E-2</v>
      </c>
      <c r="C137" s="3">
        <v>5.8873447297842687E-3</v>
      </c>
    </row>
    <row r="138" spans="1:3" x14ac:dyDescent="0.2">
      <c r="A138">
        <v>201103</v>
      </c>
      <c r="B138" s="3">
        <v>-5.8211572551332056E-4</v>
      </c>
      <c r="C138" s="3">
        <v>4.7097472228623295E-3</v>
      </c>
    </row>
    <row r="139" spans="1:3" x14ac:dyDescent="0.2">
      <c r="A139">
        <v>201104</v>
      </c>
      <c r="B139" s="3">
        <v>4.1488085354855653E-2</v>
      </c>
      <c r="C139" s="3">
        <v>3.0995205719839523E-2</v>
      </c>
    </row>
    <row r="140" spans="1:3" x14ac:dyDescent="0.2">
      <c r="A140">
        <v>201105</v>
      </c>
      <c r="B140" s="3">
        <v>-2.0560559201321913E-2</v>
      </c>
      <c r="C140" s="3">
        <v>-7.8447915390465338E-4</v>
      </c>
    </row>
    <row r="141" spans="1:3" x14ac:dyDescent="0.2">
      <c r="A141">
        <v>201106</v>
      </c>
      <c r="B141" s="3">
        <v>-1.5368333790955228E-2</v>
      </c>
      <c r="C141" s="3">
        <v>7.5831351180176464E-4</v>
      </c>
    </row>
    <row r="142" spans="1:3" x14ac:dyDescent="0.2">
      <c r="A142">
        <v>201107</v>
      </c>
      <c r="B142" s="3">
        <v>-1.5958376428854656E-2</v>
      </c>
      <c r="C142" s="3">
        <v>2.0641854108934002E-2</v>
      </c>
    </row>
    <row r="143" spans="1:3" x14ac:dyDescent="0.2">
      <c r="A143">
        <v>201108</v>
      </c>
      <c r="B143" s="3">
        <v>-7.2638841488872702E-2</v>
      </c>
      <c r="C143" s="3">
        <v>1.2718676069190417E-2</v>
      </c>
    </row>
    <row r="144" spans="1:3" x14ac:dyDescent="0.2">
      <c r="A144">
        <v>201109</v>
      </c>
      <c r="B144" s="3">
        <v>-9.404808766481719E-2</v>
      </c>
      <c r="C144" s="3">
        <v>-2.3107310043774809E-2</v>
      </c>
    </row>
    <row r="145" spans="1:3" x14ac:dyDescent="0.2">
      <c r="A145">
        <v>201110</v>
      </c>
      <c r="B145" s="3">
        <v>0.10740842034565314</v>
      </c>
      <c r="C145" s="3">
        <v>1.3311159563826738E-2</v>
      </c>
    </row>
    <row r="146" spans="1:3" x14ac:dyDescent="0.2">
      <c r="A146">
        <v>201111</v>
      </c>
      <c r="B146" s="3">
        <v>-2.9436711237474582E-2</v>
      </c>
      <c r="C146" s="3">
        <v>-1.7451351006213003E-2</v>
      </c>
    </row>
    <row r="147" spans="1:3" x14ac:dyDescent="0.2">
      <c r="A147">
        <v>201112</v>
      </c>
      <c r="B147" s="3">
        <v>-1.676401534437243E-3</v>
      </c>
      <c r="C147" s="3">
        <v>6.7432746255449609E-3</v>
      </c>
    </row>
    <row r="148" spans="1:3" x14ac:dyDescent="0.2">
      <c r="A148">
        <v>201201</v>
      </c>
      <c r="B148" s="3">
        <v>5.8425744037549791E-2</v>
      </c>
      <c r="C148" s="3">
        <v>1.6737520496453398E-2</v>
      </c>
    </row>
    <row r="149" spans="1:3" x14ac:dyDescent="0.2">
      <c r="A149">
        <v>201202</v>
      </c>
      <c r="B149" s="3">
        <v>5.0816917493607068E-2</v>
      </c>
      <c r="C149" s="3">
        <v>-6.8017741918025855E-4</v>
      </c>
    </row>
    <row r="150" spans="1:3" x14ac:dyDescent="0.2">
      <c r="A150">
        <v>201203</v>
      </c>
      <c r="B150" s="3">
        <v>7.1319491648490826E-3</v>
      </c>
      <c r="C150" s="3">
        <v>-7.2007861940229095E-3</v>
      </c>
    </row>
    <row r="151" spans="1:3" x14ac:dyDescent="0.2">
      <c r="A151">
        <v>201204</v>
      </c>
      <c r="B151" s="3">
        <v>-1.0790054589250715E-2</v>
      </c>
      <c r="C151" s="3">
        <v>1.1800266687355983E-2</v>
      </c>
    </row>
    <row r="152" spans="1:3" x14ac:dyDescent="0.2">
      <c r="A152">
        <v>201205</v>
      </c>
      <c r="B152" s="3">
        <v>-8.8762407909470625E-2</v>
      </c>
      <c r="C152" s="3">
        <v>-1.0265872004358802E-2</v>
      </c>
    </row>
    <row r="153" spans="1:3" x14ac:dyDescent="0.2">
      <c r="A153">
        <v>201206</v>
      </c>
      <c r="B153" s="3">
        <v>4.9886062471878156E-2</v>
      </c>
      <c r="C153" s="3">
        <v>4.7799536465045903E-3</v>
      </c>
    </row>
    <row r="154" spans="1:3" x14ac:dyDescent="0.2">
      <c r="A154">
        <v>201207</v>
      </c>
      <c r="B154" s="3">
        <v>1.4020108652806602E-2</v>
      </c>
      <c r="C154" s="3">
        <v>1.1568158643961136E-2</v>
      </c>
    </row>
    <row r="155" spans="1:3" x14ac:dyDescent="0.2">
      <c r="A155">
        <v>201208</v>
      </c>
      <c r="B155" s="3">
        <v>2.2244713402438422E-2</v>
      </c>
      <c r="C155" s="3">
        <v>8.6349592421039525E-3</v>
      </c>
    </row>
    <row r="156" spans="1:3" x14ac:dyDescent="0.2">
      <c r="A156">
        <v>201209</v>
      </c>
      <c r="B156" s="3">
        <v>3.1914377828644154E-2</v>
      </c>
      <c r="C156" s="3">
        <v>1.2191412088269106E-2</v>
      </c>
    </row>
    <row r="157" spans="1:3" x14ac:dyDescent="0.2">
      <c r="A157">
        <v>201210</v>
      </c>
      <c r="B157" s="3">
        <v>-6.407874536007426E-3</v>
      </c>
      <c r="C157" s="3">
        <v>-1.4045082071994361E-3</v>
      </c>
    </row>
    <row r="158" spans="1:3" x14ac:dyDescent="0.2">
      <c r="A158">
        <v>201211</v>
      </c>
      <c r="B158" s="3">
        <v>1.3270607910528476E-2</v>
      </c>
      <c r="C158" s="3">
        <v>-1.0498773572187667E-4</v>
      </c>
    </row>
    <row r="159" spans="1:3" x14ac:dyDescent="0.2">
      <c r="A159">
        <v>201212</v>
      </c>
      <c r="B159" s="3">
        <v>2.3136206178141317E-2</v>
      </c>
      <c r="C159" s="3">
        <v>-3.2936165849314328E-3</v>
      </c>
    </row>
    <row r="160" spans="1:3" x14ac:dyDescent="0.2">
      <c r="A160">
        <v>201301</v>
      </c>
      <c r="B160" s="3">
        <v>4.635529110020252E-2</v>
      </c>
      <c r="C160" s="3">
        <v>-9.0956718979551057E-3</v>
      </c>
    </row>
    <row r="161" spans="1:3" x14ac:dyDescent="0.2">
      <c r="A161">
        <v>201302</v>
      </c>
      <c r="B161" s="3">
        <v>2.9643100487862658E-4</v>
      </c>
      <c r="C161" s="3">
        <v>-9.4750315077755821E-3</v>
      </c>
    </row>
    <row r="162" spans="1:3" x14ac:dyDescent="0.2">
      <c r="A162">
        <v>201303</v>
      </c>
      <c r="B162" s="3">
        <v>1.876175807934043E-2</v>
      </c>
      <c r="C162" s="3">
        <v>-2.4243814308401697E-3</v>
      </c>
    </row>
    <row r="163" spans="1:3" x14ac:dyDescent="0.2">
      <c r="A163">
        <v>201304</v>
      </c>
      <c r="B163" s="3">
        <v>2.9240550366526768E-2</v>
      </c>
      <c r="C163" s="3">
        <v>1.3792890667752883E-2</v>
      </c>
    </row>
    <row r="164" spans="1:3" x14ac:dyDescent="0.2">
      <c r="A164">
        <v>201305</v>
      </c>
      <c r="B164" s="3">
        <v>-1.9021565359394965E-3</v>
      </c>
      <c r="C164" s="3">
        <v>-2.9730314360857574E-2</v>
      </c>
    </row>
    <row r="165" spans="1:3" x14ac:dyDescent="0.2">
      <c r="A165">
        <v>201306</v>
      </c>
      <c r="B165" s="3">
        <v>-2.8822069583974201E-2</v>
      </c>
      <c r="C165" s="3">
        <v>-1.1836840692862243E-2</v>
      </c>
    </row>
    <row r="166" spans="1:3" x14ac:dyDescent="0.2">
      <c r="A166">
        <v>201307</v>
      </c>
      <c r="B166" s="3">
        <v>4.8193178978342431E-2</v>
      </c>
      <c r="C166" s="3">
        <v>1.256297429565084E-2</v>
      </c>
    </row>
    <row r="167" spans="1:3" x14ac:dyDescent="0.2">
      <c r="A167">
        <v>201308</v>
      </c>
      <c r="B167" s="3">
        <v>-2.0413787335358105E-2</v>
      </c>
      <c r="C167" s="3">
        <v>-5.2451574034352143E-3</v>
      </c>
    </row>
    <row r="168" spans="1:3" x14ac:dyDescent="0.2">
      <c r="A168">
        <v>201309</v>
      </c>
      <c r="B168" s="3">
        <v>5.2037379929777063E-2</v>
      </c>
      <c r="C168" s="3">
        <v>2.0557736336705101E-2</v>
      </c>
    </row>
    <row r="169" spans="1:3" x14ac:dyDescent="0.2">
      <c r="A169">
        <v>201310</v>
      </c>
      <c r="B169" s="3">
        <v>4.0417034672627535E-2</v>
      </c>
      <c r="C169" s="3">
        <v>9.8265546979505753E-3</v>
      </c>
    </row>
    <row r="170" spans="1:3" x14ac:dyDescent="0.2">
      <c r="A170">
        <v>201311</v>
      </c>
      <c r="B170" s="3">
        <v>1.4584781932178737E-2</v>
      </c>
      <c r="C170" s="3">
        <v>-8.1858510181570341E-3</v>
      </c>
    </row>
    <row r="171" spans="1:3" x14ac:dyDescent="0.2">
      <c r="A171">
        <v>201312</v>
      </c>
      <c r="B171" s="3">
        <v>1.7596158876115025E-2</v>
      </c>
      <c r="C171" s="3">
        <v>-5.9708934085492991E-3</v>
      </c>
    </row>
    <row r="172" spans="1:3" x14ac:dyDescent="0.2">
      <c r="A172">
        <v>201401</v>
      </c>
      <c r="B172" s="3">
        <v>-3.9777372979823838E-2</v>
      </c>
      <c r="C172" s="3">
        <v>1.0573157567282396E-2</v>
      </c>
    </row>
    <row r="173" spans="1:3" x14ac:dyDescent="0.2">
      <c r="A173">
        <v>201402</v>
      </c>
      <c r="B173" s="3">
        <v>4.8807333404800701E-2</v>
      </c>
      <c r="C173" s="3">
        <v>1.4011405954776743E-2</v>
      </c>
    </row>
    <row r="174" spans="1:3" x14ac:dyDescent="0.2">
      <c r="A174">
        <v>201403</v>
      </c>
      <c r="B174" s="3">
        <v>4.979110787579526E-3</v>
      </c>
      <c r="C174" s="3">
        <v>-6.7913003292487475E-4</v>
      </c>
    </row>
    <row r="175" spans="1:3" x14ac:dyDescent="0.2">
      <c r="A175">
        <v>201404</v>
      </c>
      <c r="B175" s="3">
        <v>1.0047840940219365E-2</v>
      </c>
      <c r="C175" s="3">
        <v>1.1316585892970387E-2</v>
      </c>
    </row>
    <row r="176" spans="1:3" x14ac:dyDescent="0.2">
      <c r="A176">
        <v>201405</v>
      </c>
      <c r="B176" s="3">
        <v>2.2136700859562295E-2</v>
      </c>
      <c r="C176" s="3">
        <v>5.9225083534155199E-3</v>
      </c>
    </row>
    <row r="177" spans="1:3" x14ac:dyDescent="0.2">
      <c r="A177">
        <v>201406</v>
      </c>
      <c r="B177" s="3">
        <v>1.9261980531562747E-2</v>
      </c>
      <c r="C177" s="3">
        <v>7.2772250429618294E-3</v>
      </c>
    </row>
    <row r="178" spans="1:3" x14ac:dyDescent="0.2">
      <c r="A178">
        <v>201407</v>
      </c>
      <c r="B178" s="3">
        <v>-1.1826093919060036E-2</v>
      </c>
      <c r="C178" s="3">
        <v>-9.013699731342667E-3</v>
      </c>
    </row>
    <row r="179" spans="1:3" x14ac:dyDescent="0.2">
      <c r="A179">
        <v>201408</v>
      </c>
      <c r="B179" s="3">
        <v>2.2500522407885297E-2</v>
      </c>
      <c r="C179" s="3">
        <v>5.4829488308570321E-3</v>
      </c>
    </row>
    <row r="180" spans="1:3" x14ac:dyDescent="0.2">
      <c r="A180">
        <v>201409</v>
      </c>
      <c r="B180" s="3">
        <v>-3.2041861266385564E-2</v>
      </c>
      <c r="C180" s="3">
        <v>-2.790587739518376E-2</v>
      </c>
    </row>
    <row r="181" spans="1:3" x14ac:dyDescent="0.2">
      <c r="A181">
        <v>201410</v>
      </c>
      <c r="B181" s="3">
        <v>7.2684345508300134E-3</v>
      </c>
      <c r="C181" s="3">
        <v>1.386595602171487E-4</v>
      </c>
    </row>
    <row r="182" spans="1:3" x14ac:dyDescent="0.2">
      <c r="A182">
        <v>201411</v>
      </c>
      <c r="B182" s="3">
        <v>1.7154731819609855E-2</v>
      </c>
      <c r="C182" s="3">
        <v>-3.6506822973505731E-3</v>
      </c>
    </row>
    <row r="183" spans="1:3" x14ac:dyDescent="0.2">
      <c r="A183">
        <v>201412</v>
      </c>
      <c r="B183" s="3">
        <v>-1.8879593687880693E-2</v>
      </c>
      <c r="C183" s="3">
        <v>-6.8853599027230202E-3</v>
      </c>
    </row>
    <row r="184" spans="1:3" x14ac:dyDescent="0.2">
      <c r="A184">
        <v>201501</v>
      </c>
      <c r="B184" s="3">
        <v>-1.5411203645492068E-2</v>
      </c>
      <c r="C184" s="3">
        <v>-1.5818585214957192E-3</v>
      </c>
    </row>
    <row r="185" spans="1:3" x14ac:dyDescent="0.2">
      <c r="A185">
        <v>201502</v>
      </c>
      <c r="B185" s="3">
        <v>5.6128887993692346E-2</v>
      </c>
      <c r="C185" s="3">
        <v>-8.0974806523092524E-3</v>
      </c>
    </row>
    <row r="186" spans="1:3" x14ac:dyDescent="0.2">
      <c r="A186">
        <v>201503</v>
      </c>
      <c r="B186" s="3">
        <v>-1.489699021960853E-2</v>
      </c>
      <c r="C186" s="3">
        <v>-9.6387411654974709E-3</v>
      </c>
    </row>
    <row r="187" spans="1:3" x14ac:dyDescent="0.2">
      <c r="A187">
        <v>201504</v>
      </c>
      <c r="B187" s="3">
        <v>2.9505936733801457E-2</v>
      </c>
      <c r="C187" s="3">
        <v>1.0634803293612225E-2</v>
      </c>
    </row>
    <row r="188" spans="1:3" x14ac:dyDescent="0.2">
      <c r="A188">
        <v>201505</v>
      </c>
      <c r="B188" s="3">
        <v>-5.2824628854410561E-4</v>
      </c>
      <c r="C188" s="3">
        <v>-1.7879087120718819E-2</v>
      </c>
    </row>
    <row r="189" spans="1:3" x14ac:dyDescent="0.2">
      <c r="A189">
        <v>201506</v>
      </c>
      <c r="B189" s="3">
        <v>-2.3099220187684403E-2</v>
      </c>
      <c r="C189" s="3">
        <v>-4.3799430274508635E-3</v>
      </c>
    </row>
    <row r="190" spans="1:3" x14ac:dyDescent="0.2">
      <c r="A190">
        <v>201507</v>
      </c>
      <c r="B190" s="3">
        <v>9.0485089062563081E-3</v>
      </c>
      <c r="C190" s="3">
        <v>2.2405030932178154E-3</v>
      </c>
    </row>
    <row r="191" spans="1:3" x14ac:dyDescent="0.2">
      <c r="A191">
        <v>201508</v>
      </c>
      <c r="B191" s="3">
        <v>-6.8145401112601992E-2</v>
      </c>
      <c r="C191" s="3">
        <v>1.1636019833696503E-3</v>
      </c>
    </row>
    <row r="192" spans="1:3" x14ac:dyDescent="0.2">
      <c r="A192">
        <v>201509</v>
      </c>
      <c r="B192" s="3">
        <v>-3.5786421412592619E-2</v>
      </c>
      <c r="C192" s="3">
        <v>5.096395633462359E-3</v>
      </c>
    </row>
    <row r="193" spans="1:3" x14ac:dyDescent="0.2">
      <c r="A193">
        <v>201510</v>
      </c>
      <c r="B193" s="3">
        <v>7.8750374163363307E-2</v>
      </c>
      <c r="C193" s="3">
        <v>2.1121570186833395E-3</v>
      </c>
    </row>
    <row r="194" spans="1:3" x14ac:dyDescent="0.2">
      <c r="A194">
        <v>201511</v>
      </c>
      <c r="B194" s="3">
        <v>-7.8122493660241973E-3</v>
      </c>
      <c r="C194" s="3">
        <v>-1.6556239900105497E-2</v>
      </c>
    </row>
    <row r="195" spans="1:3" x14ac:dyDescent="0.2">
      <c r="A195">
        <v>201512</v>
      </c>
      <c r="B195" s="3">
        <v>-1.7613633663586911E-2</v>
      </c>
      <c r="C195" s="3">
        <v>5.3153793385588332E-3</v>
      </c>
    </row>
    <row r="196" spans="1:3" x14ac:dyDescent="0.2">
      <c r="A196">
        <v>201601</v>
      </c>
      <c r="B196" s="3">
        <v>-6.0075592964250767E-2</v>
      </c>
      <c r="C196" s="3">
        <v>8.6659264313797141E-3</v>
      </c>
    </row>
    <row r="197" spans="1:3" x14ac:dyDescent="0.2">
      <c r="A197">
        <v>201602</v>
      </c>
      <c r="B197" s="3">
        <v>-6.3219559919012146E-3</v>
      </c>
      <c r="C197" s="3">
        <v>2.226767826305619E-2</v>
      </c>
    </row>
    <row r="198" spans="1:3" x14ac:dyDescent="0.2">
      <c r="A198">
        <v>201603</v>
      </c>
      <c r="B198" s="3">
        <v>7.4797306536750666E-2</v>
      </c>
      <c r="C198" s="3">
        <v>2.7022833421065508E-2</v>
      </c>
    </row>
    <row r="199" spans="1:3" x14ac:dyDescent="0.2">
      <c r="A199">
        <v>201604</v>
      </c>
      <c r="B199" s="3">
        <v>1.5351527889721201E-2</v>
      </c>
      <c r="C199" s="3">
        <v>1.3301286157181687E-2</v>
      </c>
    </row>
    <row r="200" spans="1:3" x14ac:dyDescent="0.2">
      <c r="A200">
        <v>201605</v>
      </c>
      <c r="B200" s="3">
        <v>2.1075115571234822E-3</v>
      </c>
      <c r="C200" s="3">
        <v>-1.3415122824232739E-2</v>
      </c>
    </row>
    <row r="201" spans="1:3" x14ac:dyDescent="0.2">
      <c r="A201">
        <v>201606</v>
      </c>
      <c r="B201" s="3">
        <v>-5.5273180531947505E-3</v>
      </c>
      <c r="C201" s="3">
        <v>2.9202152099924782E-2</v>
      </c>
    </row>
    <row r="202" spans="1:3" x14ac:dyDescent="0.2">
      <c r="A202">
        <v>201607</v>
      </c>
      <c r="B202" s="3">
        <v>4.3397780433205059E-2</v>
      </c>
      <c r="C202" s="3">
        <v>7.5378583959473337E-3</v>
      </c>
    </row>
    <row r="203" spans="1:3" x14ac:dyDescent="0.2">
      <c r="A203">
        <v>201608</v>
      </c>
      <c r="B203" s="3">
        <v>3.8501434757292922E-3</v>
      </c>
      <c r="C203" s="3">
        <v>-4.8571399374645495E-3</v>
      </c>
    </row>
    <row r="204" spans="1:3" x14ac:dyDescent="0.2">
      <c r="A204">
        <v>201609</v>
      </c>
      <c r="B204" s="3">
        <v>6.5628551591641127E-3</v>
      </c>
      <c r="C204" s="3">
        <v>5.506002634402366E-3</v>
      </c>
    </row>
    <row r="205" spans="1:3" x14ac:dyDescent="0.2">
      <c r="A205">
        <v>201610</v>
      </c>
      <c r="B205" s="3">
        <v>-1.6733687485253987E-2</v>
      </c>
      <c r="C205" s="3">
        <v>-2.7755120692616715E-2</v>
      </c>
    </row>
    <row r="206" spans="1:3" x14ac:dyDescent="0.2">
      <c r="A206">
        <v>201611</v>
      </c>
      <c r="B206" s="3">
        <v>8.0897999802674314E-3</v>
      </c>
      <c r="C206" s="3">
        <v>-3.9731576235873714E-2</v>
      </c>
    </row>
    <row r="207" spans="1:3" x14ac:dyDescent="0.2">
      <c r="A207">
        <v>201612</v>
      </c>
      <c r="B207" s="3">
        <v>2.1999767001915582E-2</v>
      </c>
      <c r="C207" s="3">
        <v>-4.5941454825688495E-3</v>
      </c>
    </row>
    <row r="208" spans="1:3" x14ac:dyDescent="0.2">
      <c r="A208">
        <v>201701</v>
      </c>
      <c r="B208" s="3">
        <v>2.7557389501205273E-2</v>
      </c>
      <c r="C208" s="3">
        <v>1.1273833050351753E-2</v>
      </c>
    </row>
    <row r="209" spans="1:3" x14ac:dyDescent="0.2">
      <c r="A209">
        <v>201702</v>
      </c>
      <c r="B209" s="3">
        <v>2.8498012819626339E-2</v>
      </c>
      <c r="C209" s="3">
        <v>4.7260855888175274E-3</v>
      </c>
    </row>
    <row r="210" spans="1:3" x14ac:dyDescent="0.2">
      <c r="A210">
        <v>201703</v>
      </c>
      <c r="B210" s="3">
        <v>1.2899786555915392E-2</v>
      </c>
      <c r="C210" s="3">
        <v>1.5367348169051463E-3</v>
      </c>
    </row>
    <row r="211" spans="1:3" x14ac:dyDescent="0.2">
      <c r="A211">
        <v>201704</v>
      </c>
      <c r="B211" s="3">
        <v>1.6046795208153105E-2</v>
      </c>
      <c r="C211" s="3">
        <v>1.1271715241094439E-2</v>
      </c>
    </row>
    <row r="212" spans="1:3" x14ac:dyDescent="0.2">
      <c r="A212">
        <v>201705</v>
      </c>
      <c r="B212" s="3">
        <v>2.2967139806710835E-2</v>
      </c>
      <c r="C212" s="3">
        <v>1.547458793149983E-2</v>
      </c>
    </row>
    <row r="213" spans="1:3" x14ac:dyDescent="0.2">
      <c r="A213">
        <v>201706</v>
      </c>
      <c r="B213" s="3">
        <v>4.9616637179170078E-3</v>
      </c>
      <c r="C213" s="3">
        <v>-8.7751336014816434E-4</v>
      </c>
    </row>
    <row r="214" spans="1:3" x14ac:dyDescent="0.2">
      <c r="A214">
        <v>201707</v>
      </c>
      <c r="B214" s="3">
        <v>2.8310278455119426E-2</v>
      </c>
      <c r="C214" s="3">
        <v>1.6813087096344864E-2</v>
      </c>
    </row>
    <row r="215" spans="1:3" x14ac:dyDescent="0.2">
      <c r="A215">
        <v>201708</v>
      </c>
      <c r="B215" s="3">
        <v>4.3206212041271442E-3</v>
      </c>
      <c r="C215" s="3">
        <v>9.9066645999073555E-3</v>
      </c>
    </row>
    <row r="216" spans="1:3" x14ac:dyDescent="0.2">
      <c r="A216">
        <v>201709</v>
      </c>
      <c r="B216" s="3">
        <v>1.9693830707002924E-2</v>
      </c>
      <c r="C216" s="3">
        <v>-9.00768643579462E-3</v>
      </c>
    </row>
    <row r="217" spans="1:3" x14ac:dyDescent="0.2">
      <c r="A217">
        <v>201710</v>
      </c>
      <c r="B217" s="3">
        <v>2.0995317544398592E-2</v>
      </c>
      <c r="C217" s="3">
        <v>-3.7837001485736092E-3</v>
      </c>
    </row>
    <row r="218" spans="1:3" x14ac:dyDescent="0.2">
      <c r="A218">
        <v>201711</v>
      </c>
      <c r="B218" s="3">
        <v>1.981584949801022E-2</v>
      </c>
      <c r="C218" s="3">
        <v>1.1105336915936879E-2</v>
      </c>
    </row>
    <row r="219" spans="1:3" x14ac:dyDescent="0.2">
      <c r="A219">
        <v>201712</v>
      </c>
      <c r="B219" s="3">
        <v>1.6458216378435024E-2</v>
      </c>
      <c r="C219" s="3">
        <v>3.4648683431137443E-3</v>
      </c>
    </row>
    <row r="220" spans="1:3" x14ac:dyDescent="0.2">
      <c r="A220">
        <v>201801</v>
      </c>
      <c r="B220" s="3">
        <v>5.6624462914608341E-2</v>
      </c>
      <c r="C220" s="3">
        <v>1.1916861120604061E-2</v>
      </c>
    </row>
    <row r="221" spans="1:3" x14ac:dyDescent="0.2">
      <c r="A221">
        <v>201802</v>
      </c>
      <c r="B221" s="3">
        <v>-4.1610606420489096E-2</v>
      </c>
      <c r="C221" s="3">
        <v>-8.873342895654706E-3</v>
      </c>
    </row>
    <row r="222" spans="1:3" x14ac:dyDescent="0.2">
      <c r="A222">
        <v>201803</v>
      </c>
      <c r="B222" s="3">
        <v>-2.0807187861735483E-2</v>
      </c>
      <c r="C222" s="3">
        <v>1.0698945960623306E-2</v>
      </c>
    </row>
    <row r="223" spans="1:3" x14ac:dyDescent="0.2">
      <c r="A223">
        <v>201804</v>
      </c>
      <c r="B223" s="3">
        <v>1.011422501160264E-2</v>
      </c>
      <c r="C223" s="3">
        <v>-1.6070670709890801E-2</v>
      </c>
    </row>
    <row r="224" spans="1:3" x14ac:dyDescent="0.2">
      <c r="A224">
        <v>201805</v>
      </c>
      <c r="B224" s="3">
        <v>2.1110458823026101E-3</v>
      </c>
      <c r="C224" s="3">
        <v>-7.585253874576277E-3</v>
      </c>
    </row>
    <row r="225" spans="1:3" x14ac:dyDescent="0.2">
      <c r="A225">
        <v>201806</v>
      </c>
      <c r="B225" s="3">
        <v>-5.0166015808651614E-3</v>
      </c>
      <c r="C225" s="3">
        <v>-4.4463434944323242E-3</v>
      </c>
    </row>
    <row r="226" spans="1:3" x14ac:dyDescent="0.2">
      <c r="A226">
        <v>201807</v>
      </c>
      <c r="B226" s="3">
        <v>3.0481696130743325E-2</v>
      </c>
      <c r="C226" s="3">
        <v>-1.66944552383303E-3</v>
      </c>
    </row>
    <row r="227" spans="1:3" x14ac:dyDescent="0.2">
      <c r="A227">
        <v>201808</v>
      </c>
      <c r="B227" s="3">
        <v>8.3050642850454083E-3</v>
      </c>
      <c r="C227" s="3">
        <v>1.0490175735486855E-3</v>
      </c>
    </row>
    <row r="228" spans="1:3" x14ac:dyDescent="0.2">
      <c r="A228">
        <v>201809</v>
      </c>
      <c r="B228" s="3">
        <v>4.7612195801904336E-3</v>
      </c>
      <c r="C228" s="3">
        <v>-8.6203778665937154E-3</v>
      </c>
    </row>
    <row r="229" spans="1:3" x14ac:dyDescent="0.2">
      <c r="A229">
        <v>201810</v>
      </c>
      <c r="B229" s="3">
        <v>-7.4718765790495537E-2</v>
      </c>
      <c r="C229" s="3">
        <v>-1.1170508847108518E-2</v>
      </c>
    </row>
    <row r="230" spans="1:3" x14ac:dyDescent="0.2">
      <c r="A230">
        <v>201811</v>
      </c>
      <c r="B230" s="3">
        <v>1.5099179118092726E-2</v>
      </c>
      <c r="C230" s="3">
        <v>3.1270417093329939E-3</v>
      </c>
    </row>
    <row r="231" spans="1:3" x14ac:dyDescent="0.2">
      <c r="A231">
        <v>201812</v>
      </c>
      <c r="B231" s="3">
        <v>-7.0030156926793805E-2</v>
      </c>
      <c r="C231" s="3">
        <v>2.0217995749872285E-2</v>
      </c>
    </row>
    <row r="232" spans="1:3" x14ac:dyDescent="0.2">
      <c r="A232">
        <v>201901</v>
      </c>
      <c r="B232" s="3">
        <v>7.9267680484311306E-2</v>
      </c>
      <c r="C232" s="3">
        <v>1.5225089021222367E-2</v>
      </c>
    </row>
    <row r="233" spans="1:3" x14ac:dyDescent="0.2">
      <c r="A233">
        <v>201902</v>
      </c>
      <c r="B233" s="3">
        <v>2.7201019687079213E-2</v>
      </c>
      <c r="C233" s="3">
        <v>-5.7559949133005311E-3</v>
      </c>
    </row>
    <row r="234" spans="1:3" x14ac:dyDescent="0.2">
      <c r="A234">
        <v>201903</v>
      </c>
      <c r="B234" s="3">
        <v>1.3198218280864874E-2</v>
      </c>
      <c r="C234" s="3">
        <v>1.251942718830777E-2</v>
      </c>
    </row>
    <row r="235" spans="1:3" x14ac:dyDescent="0.2">
      <c r="A235">
        <v>201904</v>
      </c>
      <c r="B235" s="3">
        <v>3.4294750364716561E-2</v>
      </c>
      <c r="C235" s="3">
        <v>-2.9610047180689005E-3</v>
      </c>
    </row>
    <row r="236" spans="1:3" x14ac:dyDescent="0.2">
      <c r="A236">
        <v>201905</v>
      </c>
      <c r="B236" s="3">
        <v>-5.8486335398779225E-2</v>
      </c>
      <c r="C236" s="3">
        <v>1.354138553608877E-2</v>
      </c>
    </row>
    <row r="237" spans="1:3" x14ac:dyDescent="0.2">
      <c r="A237">
        <v>201906</v>
      </c>
      <c r="B237" s="3">
        <v>6.5947060853943751E-2</v>
      </c>
      <c r="C237" s="3">
        <v>2.2171659739827064E-2</v>
      </c>
    </row>
    <row r="238" spans="1:3" x14ac:dyDescent="0.2">
      <c r="A238">
        <v>201907</v>
      </c>
      <c r="B238" s="3">
        <v>3.2741577317184443E-3</v>
      </c>
      <c r="C238" s="3">
        <v>-2.7787746796912702E-3</v>
      </c>
    </row>
    <row r="239" spans="1:3" x14ac:dyDescent="0.2">
      <c r="A239">
        <v>201908</v>
      </c>
      <c r="B239" s="3">
        <v>-2.3265903002199176E-2</v>
      </c>
      <c r="C239" s="3">
        <v>2.0334878463976136E-2</v>
      </c>
    </row>
    <row r="240" spans="1:3" x14ac:dyDescent="0.2">
      <c r="A240">
        <v>201909</v>
      </c>
      <c r="B240" s="3">
        <v>2.1500733806030674E-2</v>
      </c>
      <c r="C240" s="3">
        <v>-1.0171648264143159E-2</v>
      </c>
    </row>
    <row r="241" spans="1:3" x14ac:dyDescent="0.2">
      <c r="A241">
        <v>201910</v>
      </c>
      <c r="B241" s="3">
        <v>2.7626863051268189E-2</v>
      </c>
      <c r="C241" s="3">
        <v>6.6589656299493984E-3</v>
      </c>
    </row>
    <row r="242" spans="1:3" x14ac:dyDescent="0.2">
      <c r="A242">
        <v>201911</v>
      </c>
      <c r="B242" s="3">
        <v>2.48390980440013E-2</v>
      </c>
      <c r="C242" s="3">
        <v>-7.5826507728603042E-3</v>
      </c>
    </row>
    <row r="243" spans="1:3" x14ac:dyDescent="0.2">
      <c r="A243">
        <v>201912</v>
      </c>
      <c r="B243" s="3">
        <v>3.5631047793524412E-2</v>
      </c>
      <c r="C243" s="3">
        <v>5.8316352655189618E-3</v>
      </c>
    </row>
    <row r="244" spans="1:3" x14ac:dyDescent="0.2">
      <c r="A244">
        <v>202001</v>
      </c>
      <c r="B244" s="3">
        <v>-1.0794481249362537E-2</v>
      </c>
      <c r="C244" s="3">
        <v>1.2764845013741678E-2</v>
      </c>
    </row>
    <row r="245" spans="1:3" x14ac:dyDescent="0.2">
      <c r="A245">
        <v>202002</v>
      </c>
      <c r="B245" s="3">
        <v>-8.0382880433062007E-2</v>
      </c>
      <c r="C245" s="3">
        <v>6.7258438001236874E-3</v>
      </c>
    </row>
    <row r="246" spans="1:3" x14ac:dyDescent="0.2">
      <c r="A246">
        <v>202003</v>
      </c>
      <c r="B246" s="3">
        <v>-0.13439753987592704</v>
      </c>
      <c r="C246" s="3">
        <v>-2.2406381340718179E-2</v>
      </c>
    </row>
    <row r="247" spans="1:3" x14ac:dyDescent="0.2">
      <c r="A247">
        <v>202004</v>
      </c>
      <c r="B247" s="3">
        <v>0.10763094135308025</v>
      </c>
      <c r="C247" s="3">
        <v>1.963337572088002E-2</v>
      </c>
    </row>
    <row r="248" spans="1:3" x14ac:dyDescent="0.2">
      <c r="A248">
        <v>202005</v>
      </c>
      <c r="B248" s="3">
        <v>4.4096205101345542E-2</v>
      </c>
      <c r="C248" s="3">
        <v>4.3869615916655421E-3</v>
      </c>
    </row>
    <row r="249" spans="1:3" x14ac:dyDescent="0.2">
      <c r="A249">
        <v>202006</v>
      </c>
      <c r="B249" s="3">
        <v>3.2387759728399378E-2</v>
      </c>
      <c r="C249" s="3">
        <v>8.8842755747657962E-3</v>
      </c>
    </row>
    <row r="250" spans="1:3" x14ac:dyDescent="0.2">
      <c r="A250">
        <v>202007</v>
      </c>
      <c r="B250" s="3">
        <v>5.3287635732637006E-2</v>
      </c>
      <c r="C250" s="3">
        <v>3.1893362066127764E-2</v>
      </c>
    </row>
    <row r="251" spans="1:3" x14ac:dyDescent="0.2">
      <c r="A251">
        <v>202008</v>
      </c>
      <c r="B251" s="3">
        <v>6.1582566526216985E-2</v>
      </c>
      <c r="C251" s="3">
        <v>-1.5246598372500527E-3</v>
      </c>
    </row>
    <row r="252" spans="1:3" x14ac:dyDescent="0.2">
      <c r="A252">
        <v>202009</v>
      </c>
      <c r="B252" s="3">
        <v>-3.1872984426001491E-2</v>
      </c>
      <c r="C252" s="3">
        <v>-3.5968154889651376E-3</v>
      </c>
    </row>
    <row r="253" spans="1:3" x14ac:dyDescent="0.2">
      <c r="A253">
        <v>202010</v>
      </c>
      <c r="B253" s="3">
        <v>-2.4064814019402709E-2</v>
      </c>
      <c r="C253" s="3">
        <v>9.5648227832347259E-4</v>
      </c>
    </row>
    <row r="254" spans="1:3" x14ac:dyDescent="0.2">
      <c r="A254">
        <v>202011</v>
      </c>
      <c r="B254" s="3">
        <v>0.12363262508860821</v>
      </c>
      <c r="C254" s="3">
        <v>1.8182205104999117E-2</v>
      </c>
    </row>
    <row r="255" spans="1:3" x14ac:dyDescent="0.2">
      <c r="A255">
        <v>202012</v>
      </c>
      <c r="B255" s="3">
        <v>4.6797839310761806E-2</v>
      </c>
      <c r="C255" s="3">
        <v>1.3432335271733311E-2</v>
      </c>
    </row>
    <row r="256" spans="1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183F-E1F1-7A47-9926-8D7E2BEBDE16}">
  <dimension ref="A1:AA255"/>
  <sheetViews>
    <sheetView tabSelected="1" topLeftCell="Q3" workbookViewId="0">
      <selection activeCell="U5" sqref="U5"/>
    </sheetView>
  </sheetViews>
  <sheetFormatPr baseColWidth="10" defaultRowHeight="15" x14ac:dyDescent="0.2"/>
  <cols>
    <col min="2" max="2" width="7.5" bestFit="1" customWidth="1"/>
    <col min="3" max="3" width="7.5" customWidth="1"/>
    <col min="4" max="4" width="8.33203125" bestFit="1" customWidth="1"/>
    <col min="9" max="9" width="29.5" bestFit="1" customWidth="1"/>
    <col min="10" max="10" width="12.6640625" customWidth="1"/>
    <col min="11" max="11" width="16.5" customWidth="1"/>
    <col min="12" max="12" width="15.6640625" bestFit="1" customWidth="1"/>
    <col min="19" max="19" width="19.1640625" customWidth="1"/>
    <col min="22" max="22" width="12.5" bestFit="1" customWidth="1"/>
  </cols>
  <sheetData>
    <row r="1" spans="1:27" x14ac:dyDescent="0.2">
      <c r="A1" s="2" t="s">
        <v>9</v>
      </c>
    </row>
    <row r="2" spans="1:27" x14ac:dyDescent="0.2">
      <c r="A2" t="s">
        <v>10</v>
      </c>
    </row>
    <row r="3" spans="1:27" s="12" customFormat="1" ht="96" x14ac:dyDescent="0.2">
      <c r="A3" s="12" t="s">
        <v>0</v>
      </c>
      <c r="B3" s="12" t="s">
        <v>7</v>
      </c>
      <c r="C3" s="12" t="s">
        <v>8</v>
      </c>
      <c r="D3" s="12" t="s">
        <v>1</v>
      </c>
      <c r="I3" s="41"/>
      <c r="J3" s="41" t="s">
        <v>7</v>
      </c>
      <c r="K3" s="41" t="s">
        <v>8</v>
      </c>
      <c r="L3" s="41" t="s">
        <v>1</v>
      </c>
      <c r="S3" s="49" t="s">
        <v>35</v>
      </c>
      <c r="T3" s="49"/>
      <c r="U3" s="49"/>
      <c r="V3" s="49"/>
      <c r="W3" s="37"/>
      <c r="X3" s="49" t="s">
        <v>39</v>
      </c>
      <c r="Y3" s="49"/>
      <c r="Z3" s="49"/>
      <c r="AA3" s="49"/>
    </row>
    <row r="4" spans="1:27" x14ac:dyDescent="0.2">
      <c r="A4">
        <v>200001</v>
      </c>
      <c r="B4" s="3">
        <v>-5.3943505601515465E-2</v>
      </c>
      <c r="C4" s="3">
        <v>-1.7072509466907786E-2</v>
      </c>
      <c r="D4" s="1">
        <v>1.14E-2</v>
      </c>
      <c r="I4" s="40" t="s">
        <v>18</v>
      </c>
      <c r="J4" s="1">
        <f>AVERAGE(B4:B255)</f>
        <v>5.5965878620409144E-3</v>
      </c>
      <c r="K4" s="1">
        <f t="shared" ref="K4:L4" si="0">AVERAGE(C4:C255)</f>
        <v>3.9482941428080776E-3</v>
      </c>
      <c r="L4" s="1">
        <f t="shared" si="0"/>
        <v>3.7392857142857176E-3</v>
      </c>
      <c r="S4" t="s">
        <v>36</v>
      </c>
      <c r="T4" t="s">
        <v>37</v>
      </c>
      <c r="U4" t="s">
        <v>38</v>
      </c>
      <c r="X4" t="s">
        <v>40</v>
      </c>
      <c r="Y4" t="s">
        <v>41</v>
      </c>
      <c r="Z4" t="s">
        <v>42</v>
      </c>
      <c r="AA4" t="s">
        <v>25</v>
      </c>
    </row>
    <row r="5" spans="1:27" x14ac:dyDescent="0.2">
      <c r="A5">
        <v>200002</v>
      </c>
      <c r="B5" s="3">
        <v>3.3959174151471034E-3</v>
      </c>
      <c r="C5" s="3">
        <v>-1.8955408818004389E-3</v>
      </c>
      <c r="D5" s="1">
        <v>3.6700000000000003E-2</v>
      </c>
      <c r="I5" s="40" t="s">
        <v>19</v>
      </c>
      <c r="J5" s="6">
        <f>_xlfn.VAR.S(B4:B255)</f>
        <v>2.0984650808871658E-3</v>
      </c>
      <c r="K5" s="6">
        <f t="shared" ref="K5:L5" si="1">_xlfn.VAR.S(C4:C255)</f>
        <v>2.5088369568913567E-4</v>
      </c>
      <c r="L5" s="6">
        <f t="shared" si="1"/>
        <v>2.1387155805350033E-4</v>
      </c>
      <c r="S5" s="39">
        <v>6.0000525095970481E-2</v>
      </c>
      <c r="T5" s="39">
        <v>0.47570343193172848</v>
      </c>
      <c r="U5" s="39">
        <v>0.46429604485633325</v>
      </c>
      <c r="V5" s="38">
        <f>SUM(S5:U5)</f>
        <v>1.000000001884032</v>
      </c>
      <c r="X5">
        <f>(S5*J14)+(T5*J15)+(U5*J16)</f>
        <v>4.7401810226502986E-2</v>
      </c>
      <c r="Y5">
        <f>S5^2*J9^2+T5^2*K9^2+U5^2*L9^2+2*S5*T5*N15*J9*K9+2*S5*U5*N16*J9*L9+2*T5*U5*O16*K9*L9</f>
        <v>2.0786736534147412E-3</v>
      </c>
      <c r="Z5">
        <f>SQRT(Y5)</f>
        <v>4.5592473648780468E-2</v>
      </c>
      <c r="AA5">
        <f>(X5-J10)/Z5</f>
        <v>0.49134886602280681</v>
      </c>
    </row>
    <row r="6" spans="1:27" x14ac:dyDescent="0.2">
      <c r="A6">
        <v>200003</v>
      </c>
      <c r="B6" s="3">
        <v>6.5738533947416841E-2</v>
      </c>
      <c r="C6" s="3">
        <v>2.0010901325818856E-2</v>
      </c>
      <c r="D6" s="1">
        <v>-2.2700000000000001E-2</v>
      </c>
      <c r="I6" s="40" t="s">
        <v>20</v>
      </c>
      <c r="J6" s="6">
        <f>_xlfn.STDEV.S(B4:B255)</f>
        <v>4.5809006547699392E-2</v>
      </c>
      <c r="K6" s="6">
        <f t="shared" ref="K6:L6" si="2">_xlfn.STDEV.S(C4:C255)</f>
        <v>1.5839308560954789E-2</v>
      </c>
      <c r="L6" s="6">
        <f t="shared" si="2"/>
        <v>1.4624348124053268E-2</v>
      </c>
    </row>
    <row r="7" spans="1:27" x14ac:dyDescent="0.2">
      <c r="A7">
        <v>200004</v>
      </c>
      <c r="B7" s="3">
        <v>-4.4855654883950317E-2</v>
      </c>
      <c r="C7" s="3">
        <v>-2.4433761143689243E-2</v>
      </c>
      <c r="D7" s="1">
        <v>-3.6799999999999999E-2</v>
      </c>
      <c r="I7" s="42" t="s">
        <v>21</v>
      </c>
      <c r="J7" s="6">
        <f>J4*12</f>
        <v>6.7159054344490973E-2</v>
      </c>
      <c r="K7" s="6">
        <f t="shared" ref="K7:L7" si="3">K4*12</f>
        <v>4.7379529713696932E-2</v>
      </c>
      <c r="L7" s="6">
        <f t="shared" si="3"/>
        <v>4.4871428571428611E-2</v>
      </c>
    </row>
    <row r="8" spans="1:27" x14ac:dyDescent="0.2">
      <c r="A8">
        <v>200005</v>
      </c>
      <c r="B8" s="3">
        <v>-2.5951232496784344E-2</v>
      </c>
      <c r="C8" s="3">
        <v>4.630031555969685E-3</v>
      </c>
      <c r="D8" s="1">
        <v>-1.54E-2</v>
      </c>
      <c r="I8" s="40" t="s">
        <v>22</v>
      </c>
      <c r="J8" s="6">
        <f>J5*12</f>
        <v>2.5181580970645989E-2</v>
      </c>
      <c r="K8" s="6">
        <f t="shared" ref="K8:L8" si="4">K5*12</f>
        <v>3.010604348269628E-3</v>
      </c>
      <c r="L8" s="6">
        <f t="shared" si="4"/>
        <v>2.5664586966420038E-3</v>
      </c>
    </row>
    <row r="9" spans="1:27" x14ac:dyDescent="0.2">
      <c r="A9">
        <v>200006</v>
      </c>
      <c r="B9" s="3">
        <v>3.3895473712835432E-2</v>
      </c>
      <c r="C9" s="3">
        <v>2.5354257777438223E-2</v>
      </c>
      <c r="D9" s="1">
        <v>1.24E-2</v>
      </c>
      <c r="I9" s="42" t="s">
        <v>23</v>
      </c>
      <c r="J9" s="6">
        <f>J6*(12^0.5)</f>
        <v>0.15868705356974144</v>
      </c>
      <c r="K9" s="6">
        <f t="shared" ref="K9:L9" si="5">K6*(12^0.5)</f>
        <v>5.4868974368668749E-2</v>
      </c>
      <c r="L9" s="6">
        <f t="shared" si="5"/>
        <v>5.0660227956869718E-2</v>
      </c>
    </row>
    <row r="10" spans="1:27" x14ac:dyDescent="0.2">
      <c r="A10">
        <v>200007</v>
      </c>
      <c r="B10" s="3">
        <v>-2.9370997056986346E-2</v>
      </c>
      <c r="C10" s="3">
        <v>-9.9849834119084598E-3</v>
      </c>
      <c r="D10" s="1">
        <v>5.0000000000000001E-4</v>
      </c>
      <c r="I10" s="40" t="s">
        <v>24</v>
      </c>
      <c r="J10" s="6">
        <v>2.5000000000000001E-2</v>
      </c>
      <c r="K10" s="6">
        <v>2.5000000000000001E-2</v>
      </c>
      <c r="L10" s="6">
        <v>2.5000000000000001E-2</v>
      </c>
    </row>
    <row r="11" spans="1:27" x14ac:dyDescent="0.2">
      <c r="A11">
        <v>200008</v>
      </c>
      <c r="B11" s="3">
        <v>3.108731559811316E-2</v>
      </c>
      <c r="C11" s="3">
        <v>-4.4173097210444432E-3</v>
      </c>
      <c r="D11" s="1">
        <v>1.7299999999999999E-2</v>
      </c>
      <c r="I11" s="42" t="s">
        <v>25</v>
      </c>
      <c r="J11">
        <f>(J7-J10)/J9</f>
        <v>0.26567418952020855</v>
      </c>
      <c r="K11">
        <f t="shared" ref="K11:L11" si="6">(K7-K10)/K9</f>
        <v>0.40787220776767563</v>
      </c>
      <c r="L11">
        <f t="shared" si="6"/>
        <v>0.39224909505631173</v>
      </c>
    </row>
    <row r="12" spans="1:27" ht="16" thickBot="1" x14ac:dyDescent="0.25">
      <c r="A12">
        <v>200009</v>
      </c>
      <c r="B12" s="3">
        <v>-5.4923830298556547E-2</v>
      </c>
      <c r="C12" s="3">
        <v>2.8481818452382609E-3</v>
      </c>
      <c r="D12" s="1">
        <v>-2.1899999999999999E-2</v>
      </c>
      <c r="M12" s="45"/>
      <c r="S12" s="50" t="s">
        <v>46</v>
      </c>
      <c r="T12" s="50"/>
      <c r="U12" s="50"/>
      <c r="V12" s="50"/>
      <c r="X12" s="50" t="s">
        <v>47</v>
      </c>
      <c r="Y12" s="50"/>
      <c r="Z12" s="50"/>
      <c r="AA12" s="50"/>
    </row>
    <row r="13" spans="1:27" x14ac:dyDescent="0.2">
      <c r="A13">
        <v>200010</v>
      </c>
      <c r="B13" s="3">
        <v>-1.9564736448110898E-2</v>
      </c>
      <c r="C13" s="3">
        <v>-8.1325860248029382E-3</v>
      </c>
      <c r="D13" s="1">
        <v>-7.3000000000000001E-3</v>
      </c>
      <c r="I13" s="43" t="s">
        <v>29</v>
      </c>
      <c r="J13" s="14"/>
      <c r="M13" s="36"/>
      <c r="N13" s="36" t="s">
        <v>43</v>
      </c>
      <c r="O13" s="36" t="s">
        <v>44</v>
      </c>
      <c r="P13" s="36" t="s">
        <v>45</v>
      </c>
      <c r="S13" s="40" t="s">
        <v>36</v>
      </c>
      <c r="T13" s="40" t="s">
        <v>37</v>
      </c>
      <c r="U13" s="40" t="s">
        <v>38</v>
      </c>
      <c r="V13" s="40"/>
      <c r="X13" s="40" t="s">
        <v>36</v>
      </c>
      <c r="Y13" s="40" t="s">
        <v>37</v>
      </c>
      <c r="Z13" s="40" t="s">
        <v>38</v>
      </c>
      <c r="AA13" s="40"/>
    </row>
    <row r="14" spans="1:27" ht="16" x14ac:dyDescent="0.2">
      <c r="A14">
        <v>200011</v>
      </c>
      <c r="B14" s="3">
        <v>-6.1951849111945054E-2</v>
      </c>
      <c r="C14" s="3">
        <v>1.7191200035715042E-2</v>
      </c>
      <c r="D14" s="1">
        <v>2.5000000000000001E-3</v>
      </c>
      <c r="I14" s="25" t="s">
        <v>7</v>
      </c>
      <c r="J14" s="16">
        <f>J7</f>
        <v>6.7159054344490973E-2</v>
      </c>
      <c r="M14" s="13" t="s">
        <v>43</v>
      </c>
      <c r="N14" s="13">
        <v>1</v>
      </c>
      <c r="O14" s="13"/>
      <c r="P14" s="13"/>
      <c r="S14" s="3">
        <v>-2.9229496820450493E-2</v>
      </c>
      <c r="T14" s="3">
        <v>0.44933075622937696</v>
      </c>
      <c r="U14" s="3">
        <v>0.57989874059107371</v>
      </c>
      <c r="X14" s="3">
        <v>5.9999680972394498E-2</v>
      </c>
      <c r="Y14" s="3">
        <v>0.47571505591715235</v>
      </c>
      <c r="Z14" s="3">
        <v>0.46428526257826203</v>
      </c>
    </row>
    <row r="15" spans="1:27" ht="32" x14ac:dyDescent="0.2">
      <c r="A15">
        <v>200012</v>
      </c>
      <c r="B15" s="3">
        <v>1.6704219611417607E-2</v>
      </c>
      <c r="C15" s="3">
        <v>2.8796998343878544E-2</v>
      </c>
      <c r="D15" s="1">
        <v>4.6100000000000002E-2</v>
      </c>
      <c r="I15" s="25" t="s">
        <v>8</v>
      </c>
      <c r="J15" s="16">
        <f>K7</f>
        <v>4.7379529713696932E-2</v>
      </c>
      <c r="M15" s="13" t="s">
        <v>44</v>
      </c>
      <c r="N15" s="13">
        <v>0.29728696626517032</v>
      </c>
      <c r="O15" s="13">
        <v>1</v>
      </c>
      <c r="P15" s="13"/>
      <c r="S15" s="40" t="s">
        <v>40</v>
      </c>
      <c r="T15" s="40" t="s">
        <v>41</v>
      </c>
      <c r="U15" s="40" t="s">
        <v>42</v>
      </c>
      <c r="V15" s="40" t="s">
        <v>25</v>
      </c>
      <c r="X15" s="40" t="s">
        <v>40</v>
      </c>
      <c r="Y15" s="40" t="s">
        <v>41</v>
      </c>
      <c r="Z15" s="40" t="s">
        <v>42</v>
      </c>
      <c r="AA15" s="40" t="s">
        <v>25</v>
      </c>
    </row>
    <row r="16" spans="1:27" ht="17" thickBot="1" x14ac:dyDescent="0.25">
      <c r="A16">
        <v>200101</v>
      </c>
      <c r="B16" s="3">
        <v>2.5283041835849122E-2</v>
      </c>
      <c r="C16" s="3">
        <v>4.8047881776886077E-3</v>
      </c>
      <c r="D16" s="1">
        <v>2.1499999999999998E-2</v>
      </c>
      <c r="I16" s="25" t="s">
        <v>1</v>
      </c>
      <c r="J16" s="18">
        <f>L7</f>
        <v>4.4871428571428611E-2</v>
      </c>
      <c r="M16" s="35" t="s">
        <v>45</v>
      </c>
      <c r="N16" s="35">
        <v>0.31338556055588357</v>
      </c>
      <c r="O16" s="35">
        <v>0.3789895960667588</v>
      </c>
      <c r="P16" s="35">
        <v>1</v>
      </c>
      <c r="S16" s="6">
        <v>4.5346939467714689E-2</v>
      </c>
      <c r="T16" s="6">
        <v>1.8880022381734345E-3</v>
      </c>
      <c r="U16" s="6">
        <v>4.3451147719863907E-2</v>
      </c>
      <c r="V16">
        <v>0.46827162308564252</v>
      </c>
      <c r="X16" s="6">
        <v>4.7401820458704343E-2</v>
      </c>
      <c r="Y16" s="6">
        <v>2.0786755630706056E-3</v>
      </c>
      <c r="Z16" s="6">
        <v>4.5592494591441317E-2</v>
      </c>
      <c r="AA16">
        <v>0.49134886475173573</v>
      </c>
    </row>
    <row r="17" spans="1:27" x14ac:dyDescent="0.2">
      <c r="A17">
        <v>200102</v>
      </c>
      <c r="B17" s="3">
        <v>-8.4138929757127126E-2</v>
      </c>
      <c r="C17" s="3">
        <v>1.6440727113740216E-3</v>
      </c>
      <c r="D17" s="1">
        <v>-1.7100000000000001E-2</v>
      </c>
    </row>
    <row r="18" spans="1:27" x14ac:dyDescent="0.2">
      <c r="A18">
        <v>200103</v>
      </c>
      <c r="B18" s="3">
        <v>-6.7315401997230184E-2</v>
      </c>
      <c r="C18" s="3">
        <v>-2.0478848368591374E-2</v>
      </c>
      <c r="D18" s="1">
        <v>8.3000000000000001E-3</v>
      </c>
      <c r="I18" s="46" t="s">
        <v>28</v>
      </c>
      <c r="J18" s="47"/>
      <c r="K18" s="47"/>
      <c r="L18" s="48"/>
    </row>
    <row r="19" spans="1:27" x14ac:dyDescent="0.2">
      <c r="A19">
        <v>200104</v>
      </c>
      <c r="B19" s="3">
        <v>7.2838107147043973E-2</v>
      </c>
      <c r="C19" s="3">
        <v>-1.2061287915370825E-3</v>
      </c>
      <c r="D19" s="1">
        <v>-1.1999999999999999E-3</v>
      </c>
      <c r="I19" s="22"/>
      <c r="J19" s="22" t="s">
        <v>7</v>
      </c>
      <c r="K19" s="22" t="s">
        <v>8</v>
      </c>
      <c r="L19" s="22" t="s">
        <v>1</v>
      </c>
    </row>
    <row r="20" spans="1:27" x14ac:dyDescent="0.2">
      <c r="A20">
        <v>200105</v>
      </c>
      <c r="B20" s="3">
        <v>-1.1148312623453879E-2</v>
      </c>
      <c r="C20" s="3">
        <v>1.8740617592305257E-3</v>
      </c>
      <c r="D20" s="1">
        <v>-1E-3</v>
      </c>
      <c r="I20" s="24" t="s">
        <v>7</v>
      </c>
      <c r="J20" s="13">
        <f>VARP('P1'!$B$4:$B$255)</f>
        <v>2.0901378385026928E-3</v>
      </c>
      <c r="K20" s="13">
        <v>2.1485038810394554E-4</v>
      </c>
      <c r="L20" s="23">
        <v>2.0911228754648902E-4</v>
      </c>
    </row>
    <row r="21" spans="1:27" x14ac:dyDescent="0.2">
      <c r="A21">
        <v>200106</v>
      </c>
      <c r="B21" s="3">
        <v>-3.0637282680145945E-2</v>
      </c>
      <c r="C21" s="3">
        <v>-7.0129756611469196E-3</v>
      </c>
      <c r="D21" s="1">
        <v>4.3E-3</v>
      </c>
      <c r="I21" s="24" t="s">
        <v>8</v>
      </c>
      <c r="J21" s="13">
        <v>2.1485038810394554E-4</v>
      </c>
      <c r="K21" s="13">
        <f>VARP('P1'!$C$4:$C$255)</f>
        <v>2.4988812546814702E-4</v>
      </c>
      <c r="L21" s="23">
        <v>8.7440615217173622E-5</v>
      </c>
      <c r="S21" t="s">
        <v>48</v>
      </c>
      <c r="AA21" t="s">
        <v>52</v>
      </c>
    </row>
    <row r="22" spans="1:27" x14ac:dyDescent="0.2">
      <c r="A22">
        <v>200107</v>
      </c>
      <c r="B22" s="3">
        <v>-1.5760413652399857E-2</v>
      </c>
      <c r="C22" s="3">
        <v>2.2911443954224384E-2</v>
      </c>
      <c r="D22" s="1">
        <v>-3.0000000000000001E-3</v>
      </c>
      <c r="I22" s="24" t="s">
        <v>1</v>
      </c>
      <c r="J22" s="20">
        <v>2.0911228754648902E-4</v>
      </c>
      <c r="K22" s="20">
        <v>8.7440615217173622E-5</v>
      </c>
      <c r="L22" s="21">
        <f>VARP('P1'!$D$4:$D$255)</f>
        <v>2.1302286139455784E-4</v>
      </c>
      <c r="AA22">
        <f>S14*X14*J9^2+T14*Y14*K9^2+U14*Z14*L9^2+(S14*Y14+T14*X14)*N15*J9*K9+(S14*Z14+U14*X14)*N16*J9*L9+(T14*Z14+U14*Y14)*O16*K9*L9</f>
        <v>1.8880021822563283E-3</v>
      </c>
    </row>
    <row r="23" spans="1:27" x14ac:dyDescent="0.2">
      <c r="A23">
        <v>200108</v>
      </c>
      <c r="B23" s="3">
        <v>-4.5956564735649595E-2</v>
      </c>
      <c r="C23" s="3">
        <v>3.0102441512137795E-2</v>
      </c>
      <c r="D23" s="1">
        <v>5.7000000000000002E-3</v>
      </c>
      <c r="S23" t="s">
        <v>49</v>
      </c>
      <c r="T23" t="s">
        <v>50</v>
      </c>
      <c r="V23" t="s">
        <v>40</v>
      </c>
      <c r="W23" t="s">
        <v>41</v>
      </c>
      <c r="X23" t="s">
        <v>51</v>
      </c>
    </row>
    <row r="24" spans="1:27" x14ac:dyDescent="0.2">
      <c r="A24">
        <v>200109</v>
      </c>
      <c r="B24" s="3">
        <v>-9.1344597454989088E-2</v>
      </c>
      <c r="C24" s="3">
        <v>7.7586764083211277E-3</v>
      </c>
      <c r="D24" s="1">
        <v>6.3E-3</v>
      </c>
      <c r="I24" s="44" t="s">
        <v>30</v>
      </c>
      <c r="J24" s="26"/>
      <c r="K24" s="26"/>
      <c r="L24" s="26"/>
      <c r="M24" s="14"/>
      <c r="S24">
        <v>-3</v>
      </c>
      <c r="T24">
        <f>1-S24</f>
        <v>4</v>
      </c>
      <c r="V24">
        <f>S24*$S$16+T24*$X$16</f>
        <v>5.3566463431673289E-2</v>
      </c>
      <c r="W24">
        <f>S24^2*$T$16+T24^2*$Y$16+2*S24*T24*$AA$22</f>
        <v>4.9387767785387185E-3</v>
      </c>
      <c r="X24">
        <f>SQRT(W24)</f>
        <v>7.0276431173891568E-2</v>
      </c>
    </row>
    <row r="25" spans="1:27" x14ac:dyDescent="0.2">
      <c r="A25">
        <v>200110</v>
      </c>
      <c r="B25" s="3">
        <v>2.1249627454943371E-2</v>
      </c>
      <c r="C25" s="3">
        <v>9.0375099858072232E-3</v>
      </c>
      <c r="D25" s="1">
        <v>2.7099999999999999E-2</v>
      </c>
      <c r="I25" s="15"/>
      <c r="J25" s="34" t="s">
        <v>31</v>
      </c>
      <c r="K25" s="34"/>
      <c r="L25" s="34" t="s">
        <v>32</v>
      </c>
      <c r="M25" s="27">
        <f t="array" ref="M25">MMULT(TRANSPOSE(J26:J28),J14:J16)</f>
        <v>4.740180013702959E-2</v>
      </c>
      <c r="S25">
        <v>-2.9</v>
      </c>
      <c r="T25">
        <f t="shared" ref="T25:T79" si="7">1-S25</f>
        <v>3.9</v>
      </c>
      <c r="V25">
        <f t="shared" ref="V25:V79" si="8">S25*$S$16+T25*$X$16</f>
        <v>5.3360975332574334E-2</v>
      </c>
      <c r="W25">
        <f t="shared" ref="W25:W79" si="9">S25^2*$T$16+T25^2*$Y$16+2*S25*T25*$AA$22</f>
        <v>4.7881447747043573E-3</v>
      </c>
      <c r="X25">
        <f t="shared" ref="X25:X79" si="10">SQRT(W25)</f>
        <v>6.9196421690029306E-2</v>
      </c>
    </row>
    <row r="26" spans="1:27" ht="16" x14ac:dyDescent="0.2">
      <c r="A26">
        <v>200111</v>
      </c>
      <c r="B26" s="3">
        <v>6.1499963101363922E-2</v>
      </c>
      <c r="C26" s="3">
        <v>-1.1622260743532448E-2</v>
      </c>
      <c r="D26" s="1">
        <v>1.4E-3</v>
      </c>
      <c r="I26" s="19" t="s">
        <v>7</v>
      </c>
      <c r="J26" s="28">
        <v>5.9997128688684565E-2</v>
      </c>
      <c r="K26" s="34"/>
      <c r="L26" s="34" t="s">
        <v>33</v>
      </c>
      <c r="M26" s="27">
        <f t="array" ref="M26">SQRT(MMULT(MMULT(TRANSPOSE(J26:J28),J20:L22),J26:J28))</f>
        <v>1.3135268068112589E-2</v>
      </c>
      <c r="S26">
        <v>-2.8</v>
      </c>
      <c r="T26">
        <f t="shared" si="7"/>
        <v>3.8</v>
      </c>
      <c r="V26">
        <f t="shared" si="8"/>
        <v>5.3155487233475351E-2</v>
      </c>
      <c r="W26">
        <f t="shared" si="9"/>
        <v>4.6413262396046082E-3</v>
      </c>
      <c r="X26">
        <f t="shared" si="10"/>
        <v>6.8127279702073884E-2</v>
      </c>
    </row>
    <row r="27" spans="1:27" ht="32" x14ac:dyDescent="0.2">
      <c r="A27">
        <v>200112</v>
      </c>
      <c r="B27" s="3">
        <v>9.3727879462028787E-3</v>
      </c>
      <c r="C27" s="3">
        <v>-2.0899118835193017E-2</v>
      </c>
      <c r="D27" s="1">
        <v>1.5100000000000001E-2</v>
      </c>
      <c r="I27" s="19" t="s">
        <v>8</v>
      </c>
      <c r="J27" s="28">
        <v>0.47573006611975743</v>
      </c>
      <c r="K27" s="34"/>
      <c r="L27" s="34" t="s">
        <v>25</v>
      </c>
      <c r="M27" s="29">
        <f>(M25-J10)/M26</f>
        <v>1.7054695816534264</v>
      </c>
      <c r="S27">
        <v>-2.7</v>
      </c>
      <c r="T27">
        <f t="shared" si="7"/>
        <v>3.7</v>
      </c>
      <c r="V27">
        <f t="shared" si="8"/>
        <v>5.2949999134376424E-2</v>
      </c>
      <c r="W27">
        <f t="shared" si="9"/>
        <v>4.4983211732394918E-3</v>
      </c>
      <c r="X27">
        <f t="shared" si="10"/>
        <v>6.7069524921826398E-2</v>
      </c>
    </row>
    <row r="28" spans="1:27" ht="16" x14ac:dyDescent="0.2">
      <c r="A28">
        <v>200201</v>
      </c>
      <c r="B28" s="3">
        <v>-2.7400176573349977E-2</v>
      </c>
      <c r="C28" s="3">
        <v>-8.9836492757586726E-3</v>
      </c>
      <c r="D28" s="1">
        <v>4.1000000000000003E-3</v>
      </c>
      <c r="I28" s="19" t="s">
        <v>1</v>
      </c>
      <c r="J28" s="28">
        <v>0.46427278049171949</v>
      </c>
      <c r="K28" s="34"/>
      <c r="L28" s="34"/>
      <c r="M28" s="30"/>
      <c r="S28">
        <v>-2.6</v>
      </c>
      <c r="T28">
        <f t="shared" si="7"/>
        <v>3.6</v>
      </c>
      <c r="V28">
        <f t="shared" si="8"/>
        <v>5.2744511035277442E-2</v>
      </c>
      <c r="W28">
        <f t="shared" si="9"/>
        <v>4.3591295756089943E-3</v>
      </c>
      <c r="X28">
        <f t="shared" si="10"/>
        <v>6.602370464923181E-2</v>
      </c>
    </row>
    <row r="29" spans="1:27" x14ac:dyDescent="0.2">
      <c r="A29">
        <v>200202</v>
      </c>
      <c r="B29" s="3">
        <v>-7.3456039039212469E-3</v>
      </c>
      <c r="C29" s="3">
        <v>6.7214918213133121E-3</v>
      </c>
      <c r="D29" s="1">
        <v>-1.21E-2</v>
      </c>
      <c r="I29" s="17" t="s">
        <v>34</v>
      </c>
      <c r="J29" s="31">
        <f>SUM(J26:J28)</f>
        <v>0.99999997530016149</v>
      </c>
      <c r="K29" s="32"/>
      <c r="L29" s="32"/>
      <c r="M29" s="33"/>
      <c r="S29">
        <v>-2.5</v>
      </c>
      <c r="T29">
        <f t="shared" si="7"/>
        <v>3.5</v>
      </c>
      <c r="V29">
        <f t="shared" si="8"/>
        <v>5.2539022936178487E-2</v>
      </c>
      <c r="W29">
        <f t="shared" si="9"/>
        <v>4.2237514467131365E-3</v>
      </c>
      <c r="X29">
        <f t="shared" si="10"/>
        <v>6.4990395034290535E-2</v>
      </c>
    </row>
    <row r="30" spans="1:27" x14ac:dyDescent="0.2">
      <c r="A30">
        <v>200203</v>
      </c>
      <c r="B30" s="3">
        <v>4.5158570594720761E-2</v>
      </c>
      <c r="C30" s="3">
        <v>-5.9112316536400261E-3</v>
      </c>
      <c r="D30" s="1">
        <v>2.1100000000000001E-2</v>
      </c>
      <c r="S30">
        <v>-2.4</v>
      </c>
      <c r="T30">
        <f t="shared" si="7"/>
        <v>3.4</v>
      </c>
      <c r="V30">
        <f t="shared" si="8"/>
        <v>5.233353483707949E-2</v>
      </c>
      <c r="W30">
        <f t="shared" si="9"/>
        <v>4.0921867865519046E-3</v>
      </c>
      <c r="X30">
        <f t="shared" si="10"/>
        <v>6.3970202333210616E-2</v>
      </c>
    </row>
    <row r="31" spans="1:27" x14ac:dyDescent="0.2">
      <c r="A31">
        <v>200204</v>
      </c>
      <c r="B31" s="3">
        <v>-3.1671765341011245E-2</v>
      </c>
      <c r="C31" s="3">
        <v>2.9597205709499839E-2</v>
      </c>
      <c r="D31" s="1">
        <v>3.8999999999999998E-3</v>
      </c>
      <c r="S31">
        <v>-2.2999999999999998</v>
      </c>
      <c r="T31">
        <f t="shared" si="7"/>
        <v>3.3</v>
      </c>
      <c r="V31">
        <f t="shared" si="8"/>
        <v>5.2128046737980535E-2</v>
      </c>
      <c r="W31">
        <f t="shared" si="9"/>
        <v>3.9644355951253055E-3</v>
      </c>
      <c r="X31">
        <f t="shared" si="10"/>
        <v>6.2963764143555659E-2</v>
      </c>
    </row>
    <row r="32" spans="1:27" x14ac:dyDescent="0.2">
      <c r="A32">
        <v>200205</v>
      </c>
      <c r="B32" s="3">
        <v>1.4130177059768856E-3</v>
      </c>
      <c r="C32" s="3">
        <v>2.2429677535098353E-2</v>
      </c>
      <c r="D32" s="1">
        <v>1.8700000000000001E-2</v>
      </c>
      <c r="S32">
        <v>-2.2000000000000002</v>
      </c>
      <c r="T32">
        <f t="shared" si="7"/>
        <v>3.2</v>
      </c>
      <c r="V32">
        <f t="shared" si="8"/>
        <v>5.1922558638881594E-2</v>
      </c>
      <c r="W32">
        <f t="shared" si="9"/>
        <v>3.8404978724333252E-3</v>
      </c>
      <c r="X32">
        <f t="shared" si="10"/>
        <v>6.1971750600038122E-2</v>
      </c>
    </row>
    <row r="33" spans="1:24" x14ac:dyDescent="0.2">
      <c r="A33">
        <v>200206</v>
      </c>
      <c r="B33" s="3">
        <v>-6.1025983957202073E-2</v>
      </c>
      <c r="C33" s="3">
        <v>3.4816455357620506E-2</v>
      </c>
      <c r="D33" s="1">
        <v>1.2E-2</v>
      </c>
      <c r="S33">
        <v>-2.1</v>
      </c>
      <c r="T33">
        <f t="shared" si="7"/>
        <v>3.1</v>
      </c>
      <c r="V33">
        <f t="shared" si="8"/>
        <v>5.1717070539782611E-2</v>
      </c>
      <c r="W33">
        <f t="shared" si="9"/>
        <v>3.7203736184759743E-3</v>
      </c>
      <c r="X33">
        <f t="shared" si="10"/>
        <v>6.0994865509122767E-2</v>
      </c>
    </row>
    <row r="34" spans="1:24" x14ac:dyDescent="0.2">
      <c r="A34">
        <v>200207</v>
      </c>
      <c r="B34" s="3">
        <v>-8.3863207322142905E-2</v>
      </c>
      <c r="C34" s="3">
        <v>8.9980140431385486E-3</v>
      </c>
      <c r="D34" s="1">
        <v>-3.3999999999999998E-3</v>
      </c>
      <c r="S34">
        <v>-2</v>
      </c>
      <c r="T34">
        <f t="shared" si="7"/>
        <v>3</v>
      </c>
      <c r="V34">
        <f t="shared" si="8"/>
        <v>5.1511582440683656E-2</v>
      </c>
      <c r="W34">
        <f t="shared" si="9"/>
        <v>3.6040628332532493E-3</v>
      </c>
      <c r="X34">
        <f t="shared" si="10"/>
        <v>6.003384739672487E-2</v>
      </c>
    </row>
    <row r="35" spans="1:24" x14ac:dyDescent="0.2">
      <c r="A35">
        <v>200208</v>
      </c>
      <c r="B35" s="3">
        <v>2.5850365438619075E-3</v>
      </c>
      <c r="C35" s="3">
        <v>1.6318165702422605E-2</v>
      </c>
      <c r="D35" s="1">
        <v>6.3E-3</v>
      </c>
      <c r="S35">
        <v>-1.9</v>
      </c>
      <c r="T35">
        <f t="shared" si="7"/>
        <v>2.9</v>
      </c>
      <c r="V35">
        <f t="shared" si="8"/>
        <v>5.1306094341584674E-2</v>
      </c>
      <c r="W35">
        <f t="shared" si="9"/>
        <v>3.491565516765157E-3</v>
      </c>
      <c r="X35">
        <f t="shared" si="10"/>
        <v>5.9089470439031323E-2</v>
      </c>
    </row>
    <row r="36" spans="1:24" x14ac:dyDescent="0.2">
      <c r="A36">
        <v>200209</v>
      </c>
      <c r="B36" s="3">
        <v>-0.10968280467445742</v>
      </c>
      <c r="C36" s="3">
        <v>1.105000227864205E-2</v>
      </c>
      <c r="D36" s="1">
        <v>9.2999999999999992E-3</v>
      </c>
      <c r="S36">
        <v>-1.8</v>
      </c>
      <c r="T36">
        <f t="shared" si="7"/>
        <v>2.8</v>
      </c>
      <c r="V36">
        <f t="shared" si="8"/>
        <v>5.1100606242485705E-2</v>
      </c>
      <c r="W36">
        <f t="shared" si="9"/>
        <v>3.3828816690116836E-3</v>
      </c>
      <c r="X36">
        <f t="shared" si="10"/>
        <v>5.8162545241862339E-2</v>
      </c>
    </row>
    <row r="37" spans="1:24" x14ac:dyDescent="0.2">
      <c r="A37">
        <v>200210</v>
      </c>
      <c r="B37" s="3">
        <v>7.3637935704314719E-2</v>
      </c>
      <c r="C37" s="3">
        <v>-2.8476879837060522E-3</v>
      </c>
      <c r="D37" s="1">
        <v>-1.6500000000000001E-2</v>
      </c>
      <c r="S37">
        <v>-1.7</v>
      </c>
      <c r="T37">
        <f t="shared" si="7"/>
        <v>2.7</v>
      </c>
      <c r="V37">
        <f t="shared" si="8"/>
        <v>5.089511814338675E-2</v>
      </c>
      <c r="W37">
        <f t="shared" si="9"/>
        <v>3.2780112899928465E-3</v>
      </c>
      <c r="X37">
        <f t="shared" si="10"/>
        <v>5.725391942909102E-2</v>
      </c>
    </row>
    <row r="38" spans="1:24" x14ac:dyDescent="0.2">
      <c r="A38">
        <v>200211</v>
      </c>
      <c r="B38" s="3">
        <v>5.4700629130976432E-2</v>
      </c>
      <c r="C38" s="3">
        <v>2.6162019707921306E-3</v>
      </c>
      <c r="D38" s="1">
        <v>-4.5999999999999999E-3</v>
      </c>
      <c r="S38">
        <v>-1.6</v>
      </c>
      <c r="T38">
        <f t="shared" si="7"/>
        <v>2.6</v>
      </c>
      <c r="V38">
        <f t="shared" si="8"/>
        <v>5.0689630044287795E-2</v>
      </c>
      <c r="W38">
        <f t="shared" si="9"/>
        <v>3.1769543797086387E-3</v>
      </c>
      <c r="X38">
        <f t="shared" si="10"/>
        <v>5.6364477995530474E-2</v>
      </c>
    </row>
    <row r="39" spans="1:24" x14ac:dyDescent="0.2">
      <c r="A39">
        <v>200212</v>
      </c>
      <c r="B39" s="3">
        <v>-4.7675997512428514E-2</v>
      </c>
      <c r="C39" s="3">
        <v>4.0532695592430001E-2</v>
      </c>
      <c r="D39" s="1">
        <v>3.4099999999999998E-2</v>
      </c>
      <c r="S39">
        <v>-1.5</v>
      </c>
      <c r="T39">
        <f t="shared" si="7"/>
        <v>2.5</v>
      </c>
      <c r="V39">
        <f t="shared" si="8"/>
        <v>5.0484141945188812E-2</v>
      </c>
      <c r="W39">
        <f t="shared" si="9"/>
        <v>3.0797109381590498E-3</v>
      </c>
      <c r="X39">
        <f t="shared" si="10"/>
        <v>5.5495143374524672E-2</v>
      </c>
    </row>
    <row r="40" spans="1:24" x14ac:dyDescent="0.2">
      <c r="A40">
        <v>200301</v>
      </c>
      <c r="B40" s="3">
        <v>-2.9185262466431057E-2</v>
      </c>
      <c r="C40" s="3">
        <v>1.1238005840634035E-2</v>
      </c>
      <c r="D40" s="1">
        <v>2.52E-2</v>
      </c>
      <c r="S40">
        <v>-1.4</v>
      </c>
      <c r="T40">
        <f t="shared" si="7"/>
        <v>2.4</v>
      </c>
      <c r="V40">
        <f t="shared" si="8"/>
        <v>5.0278653846089844E-2</v>
      </c>
      <c r="W40">
        <f t="shared" si="9"/>
        <v>2.9862809653440955E-3</v>
      </c>
      <c r="X40">
        <f t="shared" si="10"/>
        <v>5.4646875165411751E-2</v>
      </c>
    </row>
    <row r="41" spans="1:24" x14ac:dyDescent="0.2">
      <c r="A41">
        <v>200302</v>
      </c>
      <c r="B41" s="3">
        <v>-1.752493611736888E-2</v>
      </c>
      <c r="C41" s="3">
        <v>1.2932440077596112E-2</v>
      </c>
      <c r="D41" s="1">
        <v>1.9099999999999999E-2</v>
      </c>
      <c r="S41">
        <v>-1.3</v>
      </c>
      <c r="T41">
        <f t="shared" si="7"/>
        <v>2.2999999999999998</v>
      </c>
      <c r="V41">
        <f t="shared" si="8"/>
        <v>5.0073165746990889E-2</v>
      </c>
      <c r="W41">
        <f t="shared" si="9"/>
        <v>2.8966644612637652E-3</v>
      </c>
      <c r="X41">
        <f t="shared" si="10"/>
        <v>5.3820669461311657E-2</v>
      </c>
    </row>
    <row r="42" spans="1:24" x14ac:dyDescent="0.2">
      <c r="A42">
        <v>200303</v>
      </c>
      <c r="B42" s="3">
        <v>-3.7797916860787505E-3</v>
      </c>
      <c r="C42" s="3">
        <v>2.497239223613547E-3</v>
      </c>
      <c r="D42" s="1">
        <v>-2.23E-2</v>
      </c>
      <c r="S42">
        <v>-1.2</v>
      </c>
      <c r="T42">
        <f t="shared" si="7"/>
        <v>2.2000000000000002</v>
      </c>
      <c r="V42">
        <f t="shared" si="8"/>
        <v>4.9867677647891941E-2</v>
      </c>
      <c r="W42">
        <f t="shared" si="9"/>
        <v>2.810861425918066E-3</v>
      </c>
      <c r="X42">
        <f t="shared" si="10"/>
        <v>5.3017557713629794E-2</v>
      </c>
    </row>
    <row r="43" spans="1:24" x14ac:dyDescent="0.2">
      <c r="A43">
        <v>200304</v>
      </c>
      <c r="B43" s="3">
        <v>8.9301452587574146E-2</v>
      </c>
      <c r="C43" s="3">
        <v>1.2827009198210086E-2</v>
      </c>
      <c r="D43" s="1">
        <v>1.23E-2</v>
      </c>
      <c r="S43">
        <v>-1.1000000000000001</v>
      </c>
      <c r="T43">
        <f t="shared" si="7"/>
        <v>2.1</v>
      </c>
      <c r="V43">
        <f t="shared" si="8"/>
        <v>4.9662189548792965E-2</v>
      </c>
      <c r="W43">
        <f t="shared" si="9"/>
        <v>2.7288718593069892E-3</v>
      </c>
      <c r="X43">
        <f t="shared" si="10"/>
        <v>5.2238605066626628E-2</v>
      </c>
    </row>
    <row r="44" spans="1:24" x14ac:dyDescent="0.2">
      <c r="A44">
        <v>200305</v>
      </c>
      <c r="B44" s="3">
        <v>5.8195574624443434E-2</v>
      </c>
      <c r="C44" s="3">
        <v>3.5544903132756316E-2</v>
      </c>
      <c r="D44" s="1">
        <v>5.67E-2</v>
      </c>
      <c r="S44">
        <v>-1</v>
      </c>
      <c r="T44">
        <f t="shared" si="7"/>
        <v>2</v>
      </c>
      <c r="V44">
        <f t="shared" si="8"/>
        <v>4.9456701449693996E-2</v>
      </c>
      <c r="W44">
        <f t="shared" si="9"/>
        <v>2.6506957614305434E-3</v>
      </c>
      <c r="X44">
        <f t="shared" si="10"/>
        <v>5.1484908093834096E-2</v>
      </c>
    </row>
    <row r="45" spans="1:24" x14ac:dyDescent="0.2">
      <c r="A45">
        <v>200306</v>
      </c>
      <c r="B45" s="3">
        <v>1.9204713958100531E-2</v>
      </c>
      <c r="C45" s="3">
        <v>-1.0843486307059003E-2</v>
      </c>
      <c r="D45" s="1">
        <v>5.3E-3</v>
      </c>
      <c r="S45">
        <v>-0.9</v>
      </c>
      <c r="T45">
        <f t="shared" si="7"/>
        <v>1.9</v>
      </c>
      <c r="V45">
        <f t="shared" si="8"/>
        <v>4.925121335059502E-2</v>
      </c>
      <c r="W45">
        <f t="shared" si="9"/>
        <v>2.5763331322887261E-3</v>
      </c>
      <c r="X45">
        <f t="shared" si="10"/>
        <v>5.0757591868495162E-2</v>
      </c>
    </row>
    <row r="46" spans="1:24" x14ac:dyDescent="0.2">
      <c r="A46">
        <v>200307</v>
      </c>
      <c r="B46" s="3">
        <v>2.2190459765171422E-2</v>
      </c>
      <c r="C46" s="3">
        <v>-2.9136609598729601E-2</v>
      </c>
      <c r="D46" s="1">
        <v>7.3000000000000001E-3</v>
      </c>
      <c r="S46">
        <v>-0.8</v>
      </c>
      <c r="T46">
        <f t="shared" si="7"/>
        <v>1.8</v>
      </c>
      <c r="V46">
        <f t="shared" si="8"/>
        <v>4.9045725251496065E-2</v>
      </c>
      <c r="W46">
        <f t="shared" si="9"/>
        <v>2.5057839718815355E-3</v>
      </c>
      <c r="X46">
        <f t="shared" si="10"/>
        <v>5.0057806303128539E-2</v>
      </c>
    </row>
    <row r="47" spans="1:24" x14ac:dyDescent="0.2">
      <c r="A47">
        <v>200308</v>
      </c>
      <c r="B47" s="3">
        <v>2.3738523475451436E-2</v>
      </c>
      <c r="C47" s="3">
        <v>-2.2881505167061506E-3</v>
      </c>
      <c r="D47" s="1">
        <v>1.8599999999999998E-2</v>
      </c>
      <c r="S47">
        <v>-0.7</v>
      </c>
      <c r="T47">
        <f t="shared" si="7"/>
        <v>1.7</v>
      </c>
      <c r="V47">
        <f t="shared" si="8"/>
        <v>4.884023715239709E-2</v>
      </c>
      <c r="W47">
        <f t="shared" si="9"/>
        <v>2.4390482802089716E-3</v>
      </c>
      <c r="X47">
        <f t="shared" si="10"/>
        <v>4.9386721699349226E-2</v>
      </c>
    </row>
    <row r="48" spans="1:24" x14ac:dyDescent="0.2">
      <c r="A48">
        <v>200309</v>
      </c>
      <c r="B48" s="3">
        <v>6.3863071788408813E-3</v>
      </c>
      <c r="C48" s="3">
        <v>4.806177757679387E-2</v>
      </c>
      <c r="D48" s="1">
        <v>2.2599999999999999E-2</v>
      </c>
      <c r="S48">
        <v>-0.6</v>
      </c>
      <c r="T48">
        <f t="shared" si="7"/>
        <v>1.6</v>
      </c>
      <c r="V48">
        <f t="shared" si="8"/>
        <v>4.8634749053298149E-2</v>
      </c>
      <c r="W48">
        <f t="shared" si="9"/>
        <v>2.3761260572710383E-3</v>
      </c>
      <c r="X48">
        <f t="shared" si="10"/>
        <v>4.8745523458785814E-2</v>
      </c>
    </row>
    <row r="49" spans="1:24" x14ac:dyDescent="0.2">
      <c r="A49">
        <v>200310</v>
      </c>
      <c r="B49" s="3">
        <v>6.0664115293036537E-2</v>
      </c>
      <c r="C49" s="3">
        <v>-5.5776415000354275E-3</v>
      </c>
      <c r="D49" s="1">
        <v>1.7299999999999999E-2</v>
      </c>
      <c r="S49">
        <v>-0.5</v>
      </c>
      <c r="T49">
        <f t="shared" si="7"/>
        <v>1.5</v>
      </c>
      <c r="V49">
        <f t="shared" si="8"/>
        <v>4.8429260954199173E-2</v>
      </c>
      <c r="W49">
        <f t="shared" si="9"/>
        <v>2.3170173030677291E-3</v>
      </c>
      <c r="X49">
        <f t="shared" si="10"/>
        <v>4.8135405919839599E-2</v>
      </c>
    </row>
    <row r="50" spans="1:24" x14ac:dyDescent="0.2">
      <c r="A50">
        <v>200311</v>
      </c>
      <c r="B50" s="3">
        <v>1.5322580447738321E-2</v>
      </c>
      <c r="C50" s="3">
        <v>1.3028310245060737E-2</v>
      </c>
      <c r="D50" s="1">
        <v>1.9E-3</v>
      </c>
      <c r="S50">
        <v>-0.4</v>
      </c>
      <c r="T50">
        <f t="shared" si="7"/>
        <v>1.4</v>
      </c>
      <c r="V50">
        <f t="shared" si="8"/>
        <v>4.8223772855100197E-2</v>
      </c>
      <c r="W50">
        <f t="shared" si="9"/>
        <v>2.2617220175990484E-3</v>
      </c>
      <c r="X50">
        <f t="shared" si="10"/>
        <v>4.7557565303525035E-2</v>
      </c>
    </row>
    <row r="51" spans="1:24" x14ac:dyDescent="0.2">
      <c r="A51">
        <v>200312</v>
      </c>
      <c r="B51" s="3">
        <v>6.3408962697038856E-2</v>
      </c>
      <c r="C51" s="3">
        <v>3.2671360902554625E-2</v>
      </c>
      <c r="D51" s="1">
        <v>3.3799999999999997E-2</v>
      </c>
      <c r="S51">
        <v>-0.3</v>
      </c>
      <c r="T51">
        <f t="shared" si="7"/>
        <v>1.3</v>
      </c>
      <c r="V51">
        <f t="shared" si="8"/>
        <v>4.8018284756001242E-2</v>
      </c>
      <c r="W51">
        <f t="shared" si="9"/>
        <v>2.210240200864997E-3</v>
      </c>
      <c r="X51">
        <f t="shared" si="10"/>
        <v>4.7013191774915655E-2</v>
      </c>
    </row>
    <row r="52" spans="1:24" x14ac:dyDescent="0.2">
      <c r="A52">
        <v>200401</v>
      </c>
      <c r="B52" s="3">
        <v>1.7135072173799445E-2</v>
      </c>
      <c r="C52" s="3">
        <v>3.7328896444263587E-3</v>
      </c>
      <c r="D52" s="1">
        <v>6.4999999999999997E-3</v>
      </c>
      <c r="S52">
        <v>-0.2</v>
      </c>
      <c r="T52">
        <f t="shared" si="7"/>
        <v>1.2</v>
      </c>
      <c r="V52">
        <f t="shared" si="8"/>
        <v>4.7812796656902266E-2</v>
      </c>
      <c r="W52">
        <f t="shared" si="9"/>
        <v>2.1625718528655723E-3</v>
      </c>
      <c r="X52">
        <f t="shared" si="10"/>
        <v>4.6503460654725173E-2</v>
      </c>
    </row>
    <row r="53" spans="1:24" x14ac:dyDescent="0.2">
      <c r="A53">
        <v>200402</v>
      </c>
      <c r="B53" s="3">
        <v>1.8453593204917396E-2</v>
      </c>
      <c r="C53" s="3">
        <v>5.152215123146937E-3</v>
      </c>
      <c r="D53" s="1">
        <v>0.02</v>
      </c>
      <c r="S53">
        <v>-0.1</v>
      </c>
      <c r="T53">
        <f t="shared" si="7"/>
        <v>1.1000000000000001</v>
      </c>
      <c r="V53">
        <f t="shared" si="8"/>
        <v>4.7607308557803318E-2</v>
      </c>
      <c r="W53">
        <f t="shared" si="9"/>
        <v>2.1187169736007752E-3</v>
      </c>
      <c r="X53">
        <f t="shared" si="10"/>
        <v>4.6029522847850328E-2</v>
      </c>
    </row>
    <row r="54" spans="1:24" x14ac:dyDescent="0.2">
      <c r="A54">
        <v>200403</v>
      </c>
      <c r="B54" s="3">
        <v>-5.3251208805489966E-3</v>
      </c>
      <c r="C54" s="3">
        <v>1.1076523950998446E-2</v>
      </c>
      <c r="D54" s="1">
        <v>1.12E-2</v>
      </c>
      <c r="S54">
        <v>0</v>
      </c>
      <c r="T54">
        <f t="shared" si="7"/>
        <v>1</v>
      </c>
      <c r="V54">
        <f t="shared" si="8"/>
        <v>4.7401820458704343E-2</v>
      </c>
      <c r="W54">
        <f t="shared" si="9"/>
        <v>2.0786755630706056E-3</v>
      </c>
      <c r="X54">
        <f t="shared" si="10"/>
        <v>4.5592494591441317E-2</v>
      </c>
    </row>
    <row r="55" spans="1:24" x14ac:dyDescent="0.2">
      <c r="A55">
        <v>200404</v>
      </c>
      <c r="B55" s="3">
        <v>-2.2953601595428891E-2</v>
      </c>
      <c r="C55" s="3">
        <v>-3.6564036343529602E-2</v>
      </c>
      <c r="D55" s="1">
        <v>-2.8400000000000002E-2</v>
      </c>
      <c r="S55">
        <v>0.1</v>
      </c>
      <c r="T55">
        <f t="shared" si="7"/>
        <v>0.9</v>
      </c>
      <c r="V55">
        <f t="shared" si="8"/>
        <v>4.7196332359605374E-2</v>
      </c>
      <c r="W55">
        <f t="shared" si="9"/>
        <v>2.0424476212750641E-3</v>
      </c>
      <c r="X55">
        <f t="shared" si="10"/>
        <v>4.5193446662929619E-2</v>
      </c>
    </row>
    <row r="56" spans="1:24" x14ac:dyDescent="0.2">
      <c r="A56">
        <v>200405</v>
      </c>
      <c r="B56" s="3">
        <v>8.4356386625086491E-3</v>
      </c>
      <c r="C56" s="3">
        <v>4.9853224975856484E-3</v>
      </c>
      <c r="D56" s="1">
        <v>-7.0000000000000001E-3</v>
      </c>
      <c r="S56">
        <v>0.2</v>
      </c>
      <c r="T56">
        <f t="shared" si="7"/>
        <v>0.8</v>
      </c>
      <c r="V56">
        <f t="shared" si="8"/>
        <v>4.6990844260506419E-2</v>
      </c>
      <c r="W56">
        <f t="shared" si="9"/>
        <v>2.0100331482141506E-3</v>
      </c>
      <c r="X56">
        <f t="shared" si="10"/>
        <v>4.4833393226635779E-2</v>
      </c>
    </row>
    <row r="57" spans="1:24" x14ac:dyDescent="0.2">
      <c r="A57">
        <v>200406</v>
      </c>
      <c r="B57" s="3">
        <v>2.0209748402664755E-2</v>
      </c>
      <c r="C57" s="3">
        <v>2.837779037632718E-3</v>
      </c>
      <c r="D57" s="1">
        <v>-1.1000000000000001E-3</v>
      </c>
      <c r="S57">
        <v>0.3</v>
      </c>
      <c r="T57">
        <f t="shared" si="7"/>
        <v>0.7</v>
      </c>
      <c r="V57">
        <f t="shared" si="8"/>
        <v>4.6785356161407443E-2</v>
      </c>
      <c r="W57">
        <f t="shared" si="9"/>
        <v>1.9814321438878634E-3</v>
      </c>
      <c r="X57">
        <f t="shared" si="10"/>
        <v>4.4513280533879589E-2</v>
      </c>
    </row>
    <row r="58" spans="1:24" x14ac:dyDescent="0.2">
      <c r="A58">
        <v>200407</v>
      </c>
      <c r="B58" s="3">
        <v>-3.1721203789590757E-2</v>
      </c>
      <c r="C58" s="3">
        <v>-2.074828000889136E-4</v>
      </c>
      <c r="D58" s="1">
        <v>-3.3E-3</v>
      </c>
      <c r="S58">
        <v>0.4</v>
      </c>
      <c r="T58">
        <f t="shared" si="7"/>
        <v>0.6</v>
      </c>
      <c r="V58">
        <f t="shared" si="8"/>
        <v>4.6579868062308474E-2</v>
      </c>
      <c r="W58">
        <f t="shared" si="9"/>
        <v>1.9566446082962051E-3</v>
      </c>
      <c r="X58">
        <f t="shared" si="10"/>
        <v>4.4233975723375861E-2</v>
      </c>
    </row>
    <row r="59" spans="1:24" x14ac:dyDescent="0.2">
      <c r="A59">
        <v>200408</v>
      </c>
      <c r="B59" s="3">
        <v>6.492382025969092E-3</v>
      </c>
      <c r="C59" s="3">
        <v>2.1887266998019839E-2</v>
      </c>
      <c r="D59" s="1">
        <v>-2.3E-3</v>
      </c>
      <c r="S59">
        <v>0.5</v>
      </c>
      <c r="T59">
        <f t="shared" si="7"/>
        <v>0.5</v>
      </c>
      <c r="V59">
        <f t="shared" si="8"/>
        <v>4.6374379963209519E-2</v>
      </c>
      <c r="W59">
        <f t="shared" si="9"/>
        <v>1.9356705414391741E-3</v>
      </c>
      <c r="X59">
        <f t="shared" si="10"/>
        <v>4.3996255993427144E-2</v>
      </c>
    </row>
    <row r="60" spans="1:24" x14ac:dyDescent="0.2">
      <c r="A60">
        <v>200409</v>
      </c>
      <c r="B60" s="3">
        <v>2.1069877485804227E-2</v>
      </c>
      <c r="C60" s="3">
        <v>1.1817089718343896E-2</v>
      </c>
      <c r="D60" s="1">
        <v>8.3999999999999995E-3</v>
      </c>
      <c r="S60">
        <v>0.6</v>
      </c>
      <c r="T60">
        <f t="shared" si="7"/>
        <v>0.4</v>
      </c>
      <c r="V60">
        <f t="shared" si="8"/>
        <v>4.6168891864110551E-2</v>
      </c>
      <c r="W60">
        <f t="shared" si="9"/>
        <v>1.9185099433167707E-3</v>
      </c>
      <c r="X60">
        <f t="shared" si="10"/>
        <v>4.380079843241183E-2</v>
      </c>
    </row>
    <row r="61" spans="1:24" x14ac:dyDescent="0.2">
      <c r="A61">
        <v>200410</v>
      </c>
      <c r="B61" s="3">
        <v>2.4677101789448864E-2</v>
      </c>
      <c r="C61" s="3">
        <v>2.3953957382419504E-2</v>
      </c>
      <c r="D61" s="1">
        <v>8.3999999999999995E-3</v>
      </c>
      <c r="S61">
        <v>0.7</v>
      </c>
      <c r="T61">
        <f t="shared" si="7"/>
        <v>0.30000000000000004</v>
      </c>
      <c r="V61">
        <f t="shared" si="8"/>
        <v>4.5963403765011589E-2</v>
      </c>
      <c r="W61">
        <f t="shared" si="9"/>
        <v>1.9051628139289953E-3</v>
      </c>
      <c r="X61">
        <f t="shared" si="10"/>
        <v>4.3648170797056268E-2</v>
      </c>
    </row>
    <row r="62" spans="1:24" x14ac:dyDescent="0.2">
      <c r="A62">
        <v>200411</v>
      </c>
      <c r="B62" s="3">
        <v>5.4928972530456387E-2</v>
      </c>
      <c r="C62" s="3">
        <v>2.6496978688449427E-2</v>
      </c>
      <c r="D62" s="1">
        <v>2.81E-2</v>
      </c>
      <c r="S62">
        <v>0.8</v>
      </c>
      <c r="T62">
        <f t="shared" si="7"/>
        <v>0.19999999999999996</v>
      </c>
      <c r="V62">
        <f t="shared" si="8"/>
        <v>4.5757915665912613E-2</v>
      </c>
      <c r="W62">
        <f t="shared" si="9"/>
        <v>1.8956291532758475E-3</v>
      </c>
      <c r="X62">
        <f t="shared" si="10"/>
        <v>4.3538823517360312E-2</v>
      </c>
    </row>
    <row r="63" spans="1:24" x14ac:dyDescent="0.2">
      <c r="A63">
        <v>200412</v>
      </c>
      <c r="B63" s="3">
        <v>3.8978449926820993E-2</v>
      </c>
      <c r="C63" s="3">
        <v>1.5321616833859762E-2</v>
      </c>
      <c r="D63" s="1">
        <v>6.1000000000000004E-3</v>
      </c>
      <c r="S63">
        <v>0.9</v>
      </c>
      <c r="T63">
        <f t="shared" si="7"/>
        <v>9.9999999999999978E-2</v>
      </c>
      <c r="V63">
        <f t="shared" si="8"/>
        <v>4.5552427566813658E-2</v>
      </c>
      <c r="W63">
        <f t="shared" si="9"/>
        <v>1.8899089613573271E-3</v>
      </c>
      <c r="X63">
        <f t="shared" si="10"/>
        <v>4.3473083182094724E-2</v>
      </c>
    </row>
    <row r="64" spans="1:24" x14ac:dyDescent="0.2">
      <c r="A64">
        <v>200501</v>
      </c>
      <c r="B64" s="3">
        <v>-2.0996435386112899E-2</v>
      </c>
      <c r="C64" s="3">
        <v>-1.0523955238102164E-2</v>
      </c>
      <c r="D64" s="1">
        <v>-5.7999999999999996E-3</v>
      </c>
      <c r="S64">
        <v>1</v>
      </c>
      <c r="T64">
        <f t="shared" si="7"/>
        <v>0</v>
      </c>
      <c r="V64">
        <f t="shared" si="8"/>
        <v>4.5346939467714689E-2</v>
      </c>
      <c r="W64">
        <f t="shared" si="9"/>
        <v>1.8880022381734345E-3</v>
      </c>
      <c r="X64">
        <f t="shared" si="10"/>
        <v>4.3451147719863907E-2</v>
      </c>
    </row>
    <row r="65" spans="1:24" x14ac:dyDescent="0.2">
      <c r="A65">
        <v>200502</v>
      </c>
      <c r="B65" s="3">
        <v>3.5108377968287086E-2</v>
      </c>
      <c r="C65" s="3">
        <v>1.9035658999762965E-3</v>
      </c>
      <c r="D65" s="1">
        <v>1.8100000000000002E-2</v>
      </c>
      <c r="S65">
        <v>1.1000000000000001</v>
      </c>
      <c r="T65">
        <f t="shared" si="7"/>
        <v>-0.10000000000000009</v>
      </c>
      <c r="V65">
        <f t="shared" si="8"/>
        <v>4.514145136861572E-2</v>
      </c>
      <c r="W65">
        <f t="shared" si="9"/>
        <v>1.8899089837241697E-3</v>
      </c>
      <c r="X65">
        <f t="shared" si="10"/>
        <v>4.347308343934405E-2</v>
      </c>
    </row>
    <row r="66" spans="1:24" x14ac:dyDescent="0.2">
      <c r="A66">
        <v>200503</v>
      </c>
      <c r="B66" s="3">
        <v>-2.1634061113284694E-2</v>
      </c>
      <c r="C66" s="3">
        <v>-1.2098136671757059E-2</v>
      </c>
      <c r="D66" s="1">
        <v>-6.0000000000000001E-3</v>
      </c>
      <c r="S66">
        <v>1.2</v>
      </c>
      <c r="T66">
        <f t="shared" si="7"/>
        <v>-0.19999999999999996</v>
      </c>
      <c r="V66">
        <f t="shared" si="8"/>
        <v>4.4935963269516765E-2</v>
      </c>
      <c r="W66">
        <f t="shared" si="9"/>
        <v>1.8956291980095326E-3</v>
      </c>
      <c r="X66">
        <f t="shared" si="10"/>
        <v>4.3538824031082106E-2</v>
      </c>
    </row>
    <row r="67" spans="1:24" x14ac:dyDescent="0.2">
      <c r="A67">
        <v>200504</v>
      </c>
      <c r="B67" s="3">
        <v>-2.1389068846532917E-2</v>
      </c>
      <c r="C67" s="3">
        <v>1.308672595230913E-2</v>
      </c>
      <c r="D67" s="1">
        <v>-1.06E-2</v>
      </c>
      <c r="S67">
        <v>1.3</v>
      </c>
      <c r="T67">
        <f t="shared" si="7"/>
        <v>-0.30000000000000004</v>
      </c>
      <c r="V67">
        <f t="shared" si="8"/>
        <v>4.473047517041779E-2</v>
      </c>
      <c r="W67">
        <f t="shared" si="9"/>
        <v>1.9051628810295229E-3</v>
      </c>
      <c r="X67">
        <f t="shared" si="10"/>
        <v>4.3648171565708486E-2</v>
      </c>
    </row>
    <row r="68" spans="1:24" x14ac:dyDescent="0.2">
      <c r="A68">
        <v>200505</v>
      </c>
      <c r="B68" s="3">
        <v>1.9422482147141453E-2</v>
      </c>
      <c r="C68" s="3">
        <v>-1.3397377359409978E-2</v>
      </c>
      <c r="D68" s="1">
        <v>3.5000000000000001E-3</v>
      </c>
      <c r="S68">
        <v>1.4</v>
      </c>
      <c r="T68">
        <f t="shared" si="7"/>
        <v>-0.39999999999999991</v>
      </c>
      <c r="V68">
        <f t="shared" si="8"/>
        <v>4.4524987071318835E-2</v>
      </c>
      <c r="W68">
        <f t="shared" si="9"/>
        <v>1.9185100327841409E-3</v>
      </c>
      <c r="X68">
        <f t="shared" si="10"/>
        <v>4.380079945371021E-2</v>
      </c>
    </row>
    <row r="69" spans="1:24" x14ac:dyDescent="0.2">
      <c r="A69">
        <v>200506</v>
      </c>
      <c r="B69" s="3">
        <v>1.0550232217226636E-2</v>
      </c>
      <c r="C69" s="3">
        <v>-4.4845892626027969E-3</v>
      </c>
      <c r="D69" s="1">
        <v>1.06E-2</v>
      </c>
      <c r="S69">
        <v>1.5</v>
      </c>
      <c r="T69">
        <f t="shared" si="7"/>
        <v>-0.5</v>
      </c>
      <c r="V69">
        <f t="shared" si="8"/>
        <v>4.4319498972219873E-2</v>
      </c>
      <c r="W69">
        <f t="shared" si="9"/>
        <v>1.9356706532733864E-3</v>
      </c>
      <c r="X69">
        <f t="shared" si="10"/>
        <v>4.3996257264378592E-2</v>
      </c>
    </row>
    <row r="70" spans="1:24" x14ac:dyDescent="0.2">
      <c r="A70">
        <v>200507</v>
      </c>
      <c r="B70" s="3">
        <v>3.7244122595355082E-2</v>
      </c>
      <c r="C70" s="3">
        <v>-8.0068466428183001E-3</v>
      </c>
      <c r="D70" s="1">
        <v>7.4000000000000003E-3</v>
      </c>
      <c r="S70">
        <v>1.6</v>
      </c>
      <c r="T70">
        <f t="shared" si="7"/>
        <v>-0.60000000000000009</v>
      </c>
      <c r="V70">
        <f t="shared" si="8"/>
        <v>4.411401087312089E-2</v>
      </c>
      <c r="W70">
        <f t="shared" si="9"/>
        <v>1.9566447424972607E-3</v>
      </c>
      <c r="X70">
        <f t="shared" si="10"/>
        <v>4.4233977240321277E-2</v>
      </c>
    </row>
    <row r="71" spans="1:24" x14ac:dyDescent="0.2">
      <c r="A71">
        <v>200508</v>
      </c>
      <c r="B71" s="3">
        <v>8.0584975330904914E-3</v>
      </c>
      <c r="C71" s="3">
        <v>1.64591341515903E-2</v>
      </c>
      <c r="D71" s="1">
        <v>7.3000000000000001E-3</v>
      </c>
      <c r="S71">
        <v>1.7</v>
      </c>
      <c r="T71">
        <f t="shared" si="7"/>
        <v>-0.7</v>
      </c>
      <c r="V71">
        <f t="shared" si="8"/>
        <v>4.3908522774021935E-2</v>
      </c>
      <c r="W71">
        <f t="shared" si="9"/>
        <v>1.9814323004557601E-3</v>
      </c>
      <c r="X71">
        <f t="shared" si="10"/>
        <v>4.4513282292544545E-2</v>
      </c>
    </row>
    <row r="72" spans="1:24" x14ac:dyDescent="0.2">
      <c r="A72">
        <v>200509</v>
      </c>
      <c r="B72" s="3">
        <v>3.0367272364837061E-2</v>
      </c>
      <c r="C72" s="3">
        <v>-1.5920275465584596E-2</v>
      </c>
      <c r="D72" s="1">
        <v>2.1100000000000001E-2</v>
      </c>
      <c r="S72">
        <v>1.8</v>
      </c>
      <c r="T72">
        <f t="shared" si="7"/>
        <v>-0.8</v>
      </c>
      <c r="V72">
        <f t="shared" si="8"/>
        <v>4.3703034674922966E-2</v>
      </c>
      <c r="W72">
        <f t="shared" si="9"/>
        <v>2.0100333271488901E-3</v>
      </c>
      <c r="X72">
        <f t="shared" si="10"/>
        <v>4.483339522218778E-2</v>
      </c>
    </row>
    <row r="73" spans="1:24" x14ac:dyDescent="0.2">
      <c r="A73">
        <v>200510</v>
      </c>
      <c r="B73" s="3">
        <v>-2.6748843324550655E-2</v>
      </c>
      <c r="C73" s="3">
        <v>-1.4886017188058364E-2</v>
      </c>
      <c r="D73" s="1">
        <v>-6.3E-3</v>
      </c>
      <c r="S73">
        <v>1.9</v>
      </c>
      <c r="T73">
        <f t="shared" si="7"/>
        <v>-0.89999999999999991</v>
      </c>
      <c r="V73">
        <f t="shared" si="8"/>
        <v>4.3497546575824005E-2</v>
      </c>
      <c r="W73">
        <f t="shared" si="9"/>
        <v>2.0424478225766459E-3</v>
      </c>
      <c r="X73">
        <f t="shared" si="10"/>
        <v>4.5193448890039872E-2</v>
      </c>
    </row>
    <row r="74" spans="1:24" x14ac:dyDescent="0.2">
      <c r="A74">
        <v>200511</v>
      </c>
      <c r="B74" s="3">
        <v>3.6928611771609637E-2</v>
      </c>
      <c r="C74" s="3">
        <v>-7.0979041242693105E-3</v>
      </c>
      <c r="D74" s="1">
        <v>1.46E-2</v>
      </c>
      <c r="S74">
        <v>2</v>
      </c>
      <c r="T74">
        <f t="shared" si="7"/>
        <v>-1</v>
      </c>
      <c r="V74">
        <f t="shared" si="8"/>
        <v>4.3292058476725036E-2</v>
      </c>
      <c r="W74">
        <f t="shared" si="9"/>
        <v>2.0786757867390301E-3</v>
      </c>
      <c r="X74">
        <f t="shared" si="10"/>
        <v>4.5592497044349638E-2</v>
      </c>
    </row>
    <row r="75" spans="1:24" x14ac:dyDescent="0.2">
      <c r="A75">
        <v>200512</v>
      </c>
      <c r="B75" s="3">
        <v>2.4840254824047871E-2</v>
      </c>
      <c r="C75" s="3">
        <v>9.871513683761296E-3</v>
      </c>
      <c r="D75" s="1">
        <v>1.2800000000000001E-2</v>
      </c>
      <c r="S75">
        <v>2.1</v>
      </c>
      <c r="T75">
        <f t="shared" si="7"/>
        <v>-1.1000000000000001</v>
      </c>
      <c r="V75">
        <f t="shared" si="8"/>
        <v>4.3086570377626067E-2</v>
      </c>
      <c r="W75">
        <f t="shared" si="9"/>
        <v>2.1187172196360411E-3</v>
      </c>
      <c r="X75">
        <f t="shared" si="10"/>
        <v>4.6029525520431352E-2</v>
      </c>
    </row>
    <row r="76" spans="1:24" x14ac:dyDescent="0.2">
      <c r="A76">
        <v>200601</v>
      </c>
      <c r="B76" s="3">
        <v>4.9449256799122036E-2</v>
      </c>
      <c r="C76" s="3">
        <v>1.2614297684363691E-2</v>
      </c>
      <c r="D76" s="1">
        <v>2.4E-2</v>
      </c>
      <c r="S76">
        <v>2.2000000000000002</v>
      </c>
      <c r="T76">
        <f t="shared" si="7"/>
        <v>-1.2000000000000002</v>
      </c>
      <c r="V76">
        <f t="shared" si="8"/>
        <v>4.2881082278527105E-2</v>
      </c>
      <c r="W76">
        <f t="shared" si="9"/>
        <v>2.1625721212676832E-3</v>
      </c>
      <c r="X76">
        <f t="shared" si="10"/>
        <v>4.6503463540554513E-2</v>
      </c>
    </row>
    <row r="77" spans="1:24" x14ac:dyDescent="0.2">
      <c r="A77">
        <v>200602</v>
      </c>
      <c r="B77" s="3">
        <v>-1.062608844019372E-3</v>
      </c>
      <c r="C77" s="3">
        <v>-3.546565848486425E-3</v>
      </c>
      <c r="D77" s="1">
        <v>-4.7000000000000002E-3</v>
      </c>
      <c r="S77">
        <v>2.2999999999999998</v>
      </c>
      <c r="T77">
        <f t="shared" si="7"/>
        <v>-1.2999999999999998</v>
      </c>
      <c r="V77">
        <f t="shared" si="8"/>
        <v>4.267559417942815E-2</v>
      </c>
      <c r="W77">
        <f t="shared" si="9"/>
        <v>2.210240491633951E-3</v>
      </c>
      <c r="X77">
        <f t="shared" si="10"/>
        <v>4.7013194867334331E-2</v>
      </c>
    </row>
    <row r="78" spans="1:24" x14ac:dyDescent="0.2">
      <c r="A78">
        <v>200603</v>
      </c>
      <c r="B78" s="3">
        <v>2.1466065074723019E-2</v>
      </c>
      <c r="C78" s="3">
        <v>-9.9131723640223397E-3</v>
      </c>
      <c r="D78" s="1">
        <v>1.15E-2</v>
      </c>
      <c r="S78">
        <v>2.4</v>
      </c>
      <c r="T78">
        <f t="shared" si="7"/>
        <v>-1.4</v>
      </c>
      <c r="V78">
        <f t="shared" si="8"/>
        <v>4.2470106080329181E-2</v>
      </c>
      <c r="W78">
        <f t="shared" si="9"/>
        <v>2.261722330734843E-3</v>
      </c>
      <c r="X78">
        <f t="shared" si="10"/>
        <v>4.7557568595701392E-2</v>
      </c>
    </row>
    <row r="79" spans="1:24" x14ac:dyDescent="0.2">
      <c r="A79">
        <v>200604</v>
      </c>
      <c r="B79" s="3">
        <v>3.3790722920009654E-2</v>
      </c>
      <c r="C79" s="3">
        <v>1.8928887317047435E-2</v>
      </c>
      <c r="D79" s="1">
        <v>2.76E-2</v>
      </c>
      <c r="S79">
        <v>2.5000000000000102</v>
      </c>
      <c r="T79">
        <f t="shared" si="7"/>
        <v>-1.5000000000000102</v>
      </c>
      <c r="V79">
        <f t="shared" si="8"/>
        <v>4.2264617981230185E-2</v>
      </c>
      <c r="W79">
        <f t="shared" si="9"/>
        <v>2.317017638570373E-3</v>
      </c>
      <c r="X79">
        <f t="shared" si="10"/>
        <v>4.8135409404827682E-2</v>
      </c>
    </row>
    <row r="80" spans="1:24" x14ac:dyDescent="0.2">
      <c r="A80">
        <v>200605</v>
      </c>
      <c r="B80" s="3">
        <v>-3.8579437169768013E-2</v>
      </c>
      <c r="C80" s="3">
        <v>1.2897983485114809E-2</v>
      </c>
      <c r="D80" s="1">
        <v>-1.3599999999999999E-2</v>
      </c>
    </row>
    <row r="81" spans="1:4" x14ac:dyDescent="0.2">
      <c r="A81">
        <v>200606</v>
      </c>
      <c r="B81" s="3">
        <v>-2.4707111593429046E-5</v>
      </c>
      <c r="C81" s="3">
        <v>-7.9451695573355009E-3</v>
      </c>
      <c r="D81" s="1">
        <v>-4.7999999999999996E-3</v>
      </c>
    </row>
    <row r="82" spans="1:4" x14ac:dyDescent="0.2">
      <c r="A82">
        <v>200607</v>
      </c>
      <c r="B82" s="3">
        <v>7.072288408612494E-3</v>
      </c>
      <c r="C82" s="3">
        <v>9.9619177322135388E-3</v>
      </c>
      <c r="D82" s="1">
        <v>-2.5999999999999999E-3</v>
      </c>
    </row>
    <row r="83" spans="1:4" x14ac:dyDescent="0.2">
      <c r="A83">
        <v>200608</v>
      </c>
      <c r="B83" s="3">
        <v>2.6431055260572458E-2</v>
      </c>
      <c r="C83" s="3">
        <v>1.1555066104359709E-2</v>
      </c>
      <c r="D83" s="1">
        <v>2.3E-3</v>
      </c>
    </row>
    <row r="84" spans="1:4" x14ac:dyDescent="0.2">
      <c r="A84">
        <v>200609</v>
      </c>
      <c r="B84" s="3">
        <v>1.1925950759961263E-2</v>
      </c>
      <c r="C84" s="3">
        <v>-7.4683065693055762E-5</v>
      </c>
      <c r="D84" s="1">
        <v>-7.6E-3</v>
      </c>
    </row>
    <row r="85" spans="1:4" x14ac:dyDescent="0.2">
      <c r="A85">
        <v>200610</v>
      </c>
      <c r="B85" s="3">
        <v>3.7703780271662733E-2</v>
      </c>
      <c r="C85" s="3">
        <v>9.6735856267799597E-3</v>
      </c>
      <c r="D85" s="1">
        <v>1.14E-2</v>
      </c>
    </row>
    <row r="86" spans="1:4" x14ac:dyDescent="0.2">
      <c r="A86">
        <v>200611</v>
      </c>
      <c r="B86" s="3">
        <v>2.8762554754102519E-2</v>
      </c>
      <c r="C86" s="3">
        <v>2.4354434821310139E-2</v>
      </c>
      <c r="D86" s="1">
        <v>2.3599999999999999E-2</v>
      </c>
    </row>
    <row r="87" spans="1:4" x14ac:dyDescent="0.2">
      <c r="A87">
        <v>200612</v>
      </c>
      <c r="B87" s="3">
        <v>2.2568016043652512E-2</v>
      </c>
      <c r="C87" s="3">
        <v>-1.3256407340545995E-2</v>
      </c>
      <c r="D87" s="1">
        <v>1.2699999999999999E-2</v>
      </c>
    </row>
    <row r="88" spans="1:4" x14ac:dyDescent="0.2">
      <c r="A88">
        <v>200701</v>
      </c>
      <c r="B88" s="3">
        <v>1.0165899048611959E-2</v>
      </c>
      <c r="C88" s="3">
        <v>-9.8284249350695067E-3</v>
      </c>
      <c r="D88" s="1">
        <v>3.7000000000000002E-3</v>
      </c>
    </row>
    <row r="89" spans="1:4" x14ac:dyDescent="0.2">
      <c r="A89">
        <v>200702</v>
      </c>
      <c r="B89" s="3">
        <v>-4.8749393084773635E-3</v>
      </c>
      <c r="C89" s="3">
        <v>2.0578588171052209E-2</v>
      </c>
      <c r="D89" s="1">
        <v>2.2000000000000001E-3</v>
      </c>
    </row>
    <row r="90" spans="1:4" x14ac:dyDescent="0.2">
      <c r="A90">
        <v>200703</v>
      </c>
      <c r="B90" s="3">
        <v>2.0477688435835441E-2</v>
      </c>
      <c r="C90" s="3">
        <v>2.3637801312967697E-3</v>
      </c>
      <c r="D90" s="1">
        <v>-8.9999999999999998E-4</v>
      </c>
    </row>
    <row r="91" spans="1:4" x14ac:dyDescent="0.2">
      <c r="A91">
        <v>200704</v>
      </c>
      <c r="B91" s="3">
        <v>4.4945198918817493E-2</v>
      </c>
      <c r="C91" s="3">
        <v>1.1302637817479942E-2</v>
      </c>
      <c r="D91" s="1">
        <v>1.6299999999999999E-2</v>
      </c>
    </row>
    <row r="92" spans="1:4" x14ac:dyDescent="0.2">
      <c r="A92">
        <v>200705</v>
      </c>
      <c r="B92" s="3">
        <v>3.0660742759391037E-2</v>
      </c>
      <c r="C92" s="3">
        <v>-1.5592481693482933E-2</v>
      </c>
      <c r="D92" s="1">
        <v>1.8100000000000002E-2</v>
      </c>
    </row>
    <row r="93" spans="1:4" x14ac:dyDescent="0.2">
      <c r="A93">
        <v>200706</v>
      </c>
      <c r="B93" s="3">
        <v>-2.5820306315195267E-3</v>
      </c>
      <c r="C93" s="3">
        <v>-4.4350964626488302E-3</v>
      </c>
      <c r="D93" s="1">
        <v>1.5100000000000001E-2</v>
      </c>
    </row>
    <row r="94" spans="1:4" x14ac:dyDescent="0.2">
      <c r="A94">
        <v>200707</v>
      </c>
      <c r="B94" s="3">
        <v>-1.5038989499772819E-2</v>
      </c>
      <c r="C94" s="3">
        <v>2.0308256633234156E-2</v>
      </c>
      <c r="D94" s="1">
        <v>7.9000000000000008E-3</v>
      </c>
    </row>
    <row r="95" spans="1:4" x14ac:dyDescent="0.2">
      <c r="A95">
        <v>200708</v>
      </c>
      <c r="B95" s="3">
        <v>-2.3424469396508534E-3</v>
      </c>
      <c r="C95" s="3">
        <v>1.2312758100479037E-2</v>
      </c>
      <c r="D95" s="1">
        <v>-2.1100000000000001E-2</v>
      </c>
    </row>
    <row r="96" spans="1:4" x14ac:dyDescent="0.2">
      <c r="A96">
        <v>200709</v>
      </c>
      <c r="B96" s="3">
        <v>5.3996995837001432E-2</v>
      </c>
      <c r="C96" s="3">
        <v>2.2443540270922616E-2</v>
      </c>
      <c r="D96" s="1">
        <v>3.2300000000000002E-2</v>
      </c>
    </row>
    <row r="97" spans="1:4" x14ac:dyDescent="0.2">
      <c r="A97">
        <v>200710</v>
      </c>
      <c r="B97" s="3">
        <v>3.9215539704930469E-2</v>
      </c>
      <c r="C97" s="3">
        <v>1.6299291932137496E-2</v>
      </c>
      <c r="D97" s="1">
        <v>3.2599999999999997E-2</v>
      </c>
    </row>
    <row r="98" spans="1:4" x14ac:dyDescent="0.2">
      <c r="A98">
        <v>200711</v>
      </c>
      <c r="B98" s="3">
        <v>-4.380499027515173E-2</v>
      </c>
      <c r="C98" s="3">
        <v>1.9110449606738071E-2</v>
      </c>
      <c r="D98" s="1">
        <v>-8.8999999999999999E-3</v>
      </c>
    </row>
    <row r="99" spans="1:4" x14ac:dyDescent="0.2">
      <c r="A99">
        <v>200712</v>
      </c>
      <c r="B99" s="3">
        <v>-1.0805420402745633E-2</v>
      </c>
      <c r="C99" s="3">
        <v>-2.9812132769361874E-3</v>
      </c>
      <c r="D99" s="1">
        <v>9.7999999999999997E-3</v>
      </c>
    </row>
    <row r="100" spans="1:4" x14ac:dyDescent="0.2">
      <c r="A100">
        <v>200801</v>
      </c>
      <c r="B100" s="3">
        <v>-8.167466207496811E-2</v>
      </c>
      <c r="C100" s="3">
        <v>2.7778701774539609E-2</v>
      </c>
      <c r="D100" s="1">
        <v>1.0800000000000001E-2</v>
      </c>
    </row>
    <row r="101" spans="1:4" x14ac:dyDescent="0.2">
      <c r="A101">
        <v>200802</v>
      </c>
      <c r="B101" s="3">
        <v>3.2978144127809462E-3</v>
      </c>
      <c r="C101" s="3">
        <v>1.6727667237641634E-2</v>
      </c>
      <c r="D101" s="1">
        <v>4.2200000000000001E-2</v>
      </c>
    </row>
    <row r="102" spans="1:4" x14ac:dyDescent="0.2">
      <c r="A102">
        <v>200803</v>
      </c>
      <c r="B102" s="3">
        <v>-1.4226657211202556E-2</v>
      </c>
      <c r="C102" s="3">
        <v>2.039964863060242E-2</v>
      </c>
      <c r="D102" s="1">
        <v>-1.2200000000000001E-2</v>
      </c>
    </row>
    <row r="103" spans="1:4" x14ac:dyDescent="0.2">
      <c r="A103">
        <v>200804</v>
      </c>
      <c r="B103" s="3">
        <v>5.6518403566063441E-2</v>
      </c>
      <c r="C103" s="3">
        <v>-1.9087643180760831E-2</v>
      </c>
      <c r="D103" s="1">
        <v>-2.9999999999999997E-4</v>
      </c>
    </row>
    <row r="104" spans="1:4" x14ac:dyDescent="0.2">
      <c r="A104">
        <v>200805</v>
      </c>
      <c r="B104" s="3">
        <v>1.6765387401682357E-2</v>
      </c>
      <c r="C104" s="3">
        <v>-1.1057763636595044E-2</v>
      </c>
      <c r="D104" s="1">
        <v>1.2E-2</v>
      </c>
    </row>
    <row r="105" spans="1:4" x14ac:dyDescent="0.2">
      <c r="A105">
        <v>200806</v>
      </c>
      <c r="B105" s="3">
        <v>-8.1780360386842194E-2</v>
      </c>
      <c r="C105" s="3">
        <v>8.5169345093796475E-4</v>
      </c>
      <c r="D105" s="1">
        <v>1.1900000000000001E-2</v>
      </c>
    </row>
    <row r="106" spans="1:4" x14ac:dyDescent="0.2">
      <c r="A106">
        <v>200807</v>
      </c>
      <c r="B106" s="3">
        <v>-2.565435926436269E-2</v>
      </c>
      <c r="C106" s="3">
        <v>1.377301853532933E-3</v>
      </c>
      <c r="D106" s="1">
        <v>-2.6200000000000001E-2</v>
      </c>
    </row>
    <row r="107" spans="1:4" x14ac:dyDescent="0.2">
      <c r="A107">
        <v>200808</v>
      </c>
      <c r="B107" s="3">
        <v>-2.1116635065273504E-2</v>
      </c>
      <c r="C107" s="3">
        <v>-1.6528305776156452E-2</v>
      </c>
      <c r="D107" s="1">
        <v>-1.18E-2</v>
      </c>
    </row>
    <row r="108" spans="1:4" x14ac:dyDescent="0.2">
      <c r="A108">
        <v>200809</v>
      </c>
      <c r="B108" s="3">
        <v>-0.12458210721159862</v>
      </c>
      <c r="C108" s="3">
        <v>-2.3527781554720142E-2</v>
      </c>
      <c r="D108" s="1">
        <v>-1.21E-2</v>
      </c>
    </row>
    <row r="109" spans="1:4" x14ac:dyDescent="0.2">
      <c r="A109">
        <v>200810</v>
      </c>
      <c r="B109" s="3">
        <v>-0.19790557189012967</v>
      </c>
      <c r="C109" s="3">
        <v>-3.6862153681048219E-2</v>
      </c>
      <c r="D109" s="1">
        <v>1.6299999999999999E-2</v>
      </c>
    </row>
    <row r="110" spans="1:4" x14ac:dyDescent="0.2">
      <c r="A110">
        <v>200811</v>
      </c>
      <c r="B110" s="3">
        <v>-6.5062833942667139E-2</v>
      </c>
      <c r="C110" s="3">
        <v>2.891501171510551E-2</v>
      </c>
      <c r="D110" s="1">
        <v>7.3000000000000001E-3</v>
      </c>
    </row>
    <row r="111" spans="1:4" x14ac:dyDescent="0.2">
      <c r="A111">
        <v>200812</v>
      </c>
      <c r="B111" s="3">
        <v>3.6735200282111774E-2</v>
      </c>
      <c r="C111" s="3">
        <v>6.2131182461788032E-2</v>
      </c>
      <c r="D111" s="1">
        <v>1.11E-2</v>
      </c>
    </row>
    <row r="112" spans="1:4" x14ac:dyDescent="0.2">
      <c r="A112">
        <v>200901</v>
      </c>
      <c r="B112" s="3">
        <v>-8.5131338932915065E-2</v>
      </c>
      <c r="C112" s="3">
        <v>-3.2701158368729541E-2</v>
      </c>
      <c r="D112" s="1">
        <v>-1E-3</v>
      </c>
    </row>
    <row r="113" spans="1:4" x14ac:dyDescent="0.2">
      <c r="A113">
        <v>200902</v>
      </c>
      <c r="B113" s="3">
        <v>-9.7294198517572802E-2</v>
      </c>
      <c r="C113" s="3">
        <v>-2.2339915028035191E-2</v>
      </c>
      <c r="D113" s="1">
        <v>-1.1999999999999999E-3</v>
      </c>
    </row>
    <row r="114" spans="1:4" x14ac:dyDescent="0.2">
      <c r="A114">
        <v>200903</v>
      </c>
      <c r="B114" s="3">
        <v>8.2922098818047907E-2</v>
      </c>
      <c r="C114" s="3">
        <v>2.3013566324271467E-2</v>
      </c>
      <c r="D114" s="1">
        <v>-6.1000000000000004E-3</v>
      </c>
    </row>
    <row r="115" spans="1:4" x14ac:dyDescent="0.2">
      <c r="A115">
        <v>200904</v>
      </c>
      <c r="B115" s="3">
        <v>0.11896024499587901</v>
      </c>
      <c r="C115" s="3">
        <v>8.9954832217775688E-3</v>
      </c>
      <c r="D115" s="1">
        <v>-8.9999999999999998E-4</v>
      </c>
    </row>
    <row r="116" spans="1:4" x14ac:dyDescent="0.2">
      <c r="A116">
        <v>200905</v>
      </c>
      <c r="B116" s="3">
        <v>0.10082699490361409</v>
      </c>
      <c r="C116" s="3">
        <v>3.5689681896743188E-2</v>
      </c>
      <c r="D116" s="1">
        <v>3.5400000000000001E-2</v>
      </c>
    </row>
    <row r="117" spans="1:4" x14ac:dyDescent="0.2">
      <c r="A117">
        <v>200906</v>
      </c>
      <c r="B117" s="3">
        <v>-5.2052115407285292E-3</v>
      </c>
      <c r="C117" s="3">
        <v>4.1371891131621874E-3</v>
      </c>
      <c r="D117" s="1">
        <v>-1.17E-2</v>
      </c>
    </row>
    <row r="118" spans="1:4" x14ac:dyDescent="0.2">
      <c r="A118">
        <v>200907</v>
      </c>
      <c r="B118" s="3">
        <v>8.8378085998783218E-2</v>
      </c>
      <c r="C118" s="3">
        <v>2.2144540092543252E-2</v>
      </c>
      <c r="D118" s="1">
        <v>4.8999999999999998E-3</v>
      </c>
    </row>
    <row r="119" spans="1:4" x14ac:dyDescent="0.2">
      <c r="A119">
        <v>200908</v>
      </c>
      <c r="B119" s="3">
        <v>3.6183864211853968E-2</v>
      </c>
      <c r="C119" s="3">
        <v>1.7565788464914935E-2</v>
      </c>
      <c r="D119" s="1">
        <v>3.7000000000000002E-3</v>
      </c>
    </row>
    <row r="120" spans="1:4" x14ac:dyDescent="0.2">
      <c r="A120">
        <v>200909</v>
      </c>
      <c r="B120" s="3">
        <v>4.619812444064228E-2</v>
      </c>
      <c r="C120" s="3">
        <v>2.1370560617093328E-2</v>
      </c>
      <c r="D120" s="1">
        <v>1.7100000000000001E-2</v>
      </c>
    </row>
    <row r="121" spans="1:4" x14ac:dyDescent="0.2">
      <c r="A121">
        <v>200910</v>
      </c>
      <c r="B121" s="3">
        <v>-1.5250415158678818E-2</v>
      </c>
      <c r="C121" s="3">
        <v>4.6983479348870188E-3</v>
      </c>
      <c r="D121" s="1">
        <v>-5.1999999999999998E-3</v>
      </c>
    </row>
    <row r="122" spans="1:4" x14ac:dyDescent="0.2">
      <c r="A122">
        <v>200911</v>
      </c>
      <c r="B122" s="3">
        <v>4.157364624332794E-2</v>
      </c>
      <c r="C122" s="3">
        <v>2.5463578972436007E-2</v>
      </c>
      <c r="D122" s="1">
        <v>2.1700000000000001E-2</v>
      </c>
    </row>
    <row r="123" spans="1:4" x14ac:dyDescent="0.2">
      <c r="A123">
        <v>200912</v>
      </c>
      <c r="B123" s="3">
        <v>2.1003345273810547E-2</v>
      </c>
      <c r="C123" s="3">
        <v>-3.7626851819846555E-2</v>
      </c>
      <c r="D123" s="1">
        <v>-1.2999999999999999E-2</v>
      </c>
    </row>
    <row r="124" spans="1:4" x14ac:dyDescent="0.2">
      <c r="A124">
        <v>201001</v>
      </c>
      <c r="B124" s="3">
        <v>-4.3022439234256832E-2</v>
      </c>
      <c r="C124" s="3">
        <v>4.1309097542501201E-3</v>
      </c>
      <c r="D124" s="1">
        <v>-1.95E-2</v>
      </c>
    </row>
    <row r="125" spans="1:4" x14ac:dyDescent="0.2">
      <c r="A125">
        <v>201002</v>
      </c>
      <c r="B125" s="3">
        <v>1.3109840194866855E-2</v>
      </c>
      <c r="C125" s="3">
        <v>7.4424112952216977E-4</v>
      </c>
      <c r="D125" s="1">
        <v>1.6000000000000001E-3</v>
      </c>
    </row>
    <row r="126" spans="1:4" x14ac:dyDescent="0.2">
      <c r="A126">
        <v>201003</v>
      </c>
      <c r="B126" s="3">
        <v>6.4824499517402406E-2</v>
      </c>
      <c r="C126" s="3">
        <v>-7.558097351067025E-3</v>
      </c>
      <c r="D126" s="1">
        <v>1.5900000000000001E-2</v>
      </c>
    </row>
    <row r="127" spans="1:4" x14ac:dyDescent="0.2">
      <c r="A127">
        <v>201004</v>
      </c>
      <c r="B127" s="3">
        <v>2.2041205927252482E-3</v>
      </c>
      <c r="C127" s="3">
        <v>1.6087223955629635E-4</v>
      </c>
      <c r="D127" s="1">
        <v>8.2000000000000007E-3</v>
      </c>
    </row>
    <row r="128" spans="1:4" x14ac:dyDescent="0.2">
      <c r="A128">
        <v>201005</v>
      </c>
      <c r="B128" s="3">
        <v>-9.3926422848603711E-2</v>
      </c>
      <c r="C128" s="3">
        <v>-1.4437871225689788E-2</v>
      </c>
      <c r="D128" s="1">
        <v>-1.5800000000000002E-2</v>
      </c>
    </row>
    <row r="129" spans="1:4" x14ac:dyDescent="0.2">
      <c r="A129">
        <v>201006</v>
      </c>
      <c r="B129" s="3">
        <v>-3.0455747989698308E-2</v>
      </c>
      <c r="C129" s="3">
        <v>1.4087198426341688E-2</v>
      </c>
      <c r="D129" s="1">
        <v>-1.1999999999999999E-3</v>
      </c>
    </row>
    <row r="130" spans="1:4" x14ac:dyDescent="0.2">
      <c r="A130">
        <v>201007</v>
      </c>
      <c r="B130" s="3">
        <v>8.1685421752108855E-2</v>
      </c>
      <c r="C130" s="3">
        <v>3.397993020010661E-2</v>
      </c>
      <c r="D130" s="1">
        <v>-5.9999999999999995E-4</v>
      </c>
    </row>
    <row r="131" spans="1:4" x14ac:dyDescent="0.2">
      <c r="A131">
        <v>201008</v>
      </c>
      <c r="B131" s="3">
        <v>-3.455882201114361E-2</v>
      </c>
      <c r="C131" s="3">
        <v>1.391734478236841E-2</v>
      </c>
      <c r="D131" s="1">
        <v>1.6899999999999998E-2</v>
      </c>
    </row>
    <row r="132" spans="1:4" x14ac:dyDescent="0.2">
      <c r="A132">
        <v>201009</v>
      </c>
      <c r="B132" s="3">
        <v>9.6018790551889929E-2</v>
      </c>
      <c r="C132" s="3">
        <v>2.3467556691056175E-2</v>
      </c>
      <c r="D132" s="1">
        <v>2.7400000000000001E-2</v>
      </c>
    </row>
    <row r="133" spans="1:4" x14ac:dyDescent="0.2">
      <c r="A133">
        <v>201010</v>
      </c>
      <c r="B133" s="3">
        <v>3.6343639359966859E-2</v>
      </c>
      <c r="C133" s="3">
        <v>1.2557441687373244E-2</v>
      </c>
      <c r="D133" s="1">
        <v>2.23E-2</v>
      </c>
    </row>
    <row r="134" spans="1:4" x14ac:dyDescent="0.2">
      <c r="A134">
        <v>201011</v>
      </c>
      <c r="B134" s="3">
        <v>-2.1837765396157491E-2</v>
      </c>
      <c r="C134" s="3">
        <v>-3.8066877671901186E-2</v>
      </c>
      <c r="D134" s="1">
        <v>-9.1999999999999998E-3</v>
      </c>
    </row>
    <row r="135" spans="1:4" x14ac:dyDescent="0.2">
      <c r="A135">
        <v>201012</v>
      </c>
      <c r="B135" s="3">
        <v>7.3526193131656731E-2</v>
      </c>
      <c r="C135" s="3">
        <v>1.3058782152368116E-2</v>
      </c>
      <c r="D135" s="1">
        <v>3.3399999999999999E-2</v>
      </c>
    </row>
    <row r="136" spans="1:4" x14ac:dyDescent="0.2">
      <c r="A136">
        <v>201101</v>
      </c>
      <c r="B136" s="3">
        <v>1.592088145535955E-2</v>
      </c>
      <c r="C136" s="3">
        <v>1.7996952605927909E-3</v>
      </c>
      <c r="D136" s="1">
        <v>-7.1999999999999998E-3</v>
      </c>
    </row>
    <row r="137" spans="1:4" x14ac:dyDescent="0.2">
      <c r="A137">
        <v>201102</v>
      </c>
      <c r="B137" s="3">
        <v>2.9528592799500666E-2</v>
      </c>
      <c r="C137" s="3">
        <v>5.8873447297842687E-3</v>
      </c>
      <c r="D137" s="1">
        <v>1.2800000000000001E-2</v>
      </c>
    </row>
    <row r="138" spans="1:4" x14ac:dyDescent="0.2">
      <c r="A138">
        <v>201103</v>
      </c>
      <c r="B138" s="3">
        <v>-5.8211572551332056E-4</v>
      </c>
      <c r="C138" s="3">
        <v>4.7097472228623295E-3</v>
      </c>
      <c r="D138" s="1">
        <v>-1.09E-2</v>
      </c>
    </row>
    <row r="139" spans="1:4" x14ac:dyDescent="0.2">
      <c r="A139">
        <v>201104</v>
      </c>
      <c r="B139" s="3">
        <v>4.1488085354855653E-2</v>
      </c>
      <c r="C139" s="3">
        <v>3.0995205719839523E-2</v>
      </c>
      <c r="D139" s="1">
        <v>2.3699999999999999E-2</v>
      </c>
    </row>
    <row r="140" spans="1:4" x14ac:dyDescent="0.2">
      <c r="A140">
        <v>201105</v>
      </c>
      <c r="B140" s="3">
        <v>-2.0560559201321913E-2</v>
      </c>
      <c r="C140" s="3">
        <v>-7.8447915390465338E-4</v>
      </c>
      <c r="D140" s="1">
        <v>-2.3E-2</v>
      </c>
    </row>
    <row r="141" spans="1:4" x14ac:dyDescent="0.2">
      <c r="A141">
        <v>201106</v>
      </c>
      <c r="B141" s="3">
        <v>-1.5368333790955228E-2</v>
      </c>
      <c r="C141" s="3">
        <v>7.5831351180176464E-4</v>
      </c>
      <c r="D141" s="1">
        <v>-1.7399999999999999E-2</v>
      </c>
    </row>
    <row r="142" spans="1:4" x14ac:dyDescent="0.2">
      <c r="A142">
        <v>201107</v>
      </c>
      <c r="B142" s="3">
        <v>-1.5958376428854656E-2</v>
      </c>
      <c r="C142" s="3">
        <v>2.0641854108934002E-2</v>
      </c>
      <c r="D142" s="1">
        <v>1.66E-2</v>
      </c>
    </row>
    <row r="143" spans="1:4" x14ac:dyDescent="0.2">
      <c r="A143">
        <v>201108</v>
      </c>
      <c r="B143" s="3">
        <v>-7.2638841488872702E-2</v>
      </c>
      <c r="C143" s="3">
        <v>1.2718676069190417E-2</v>
      </c>
      <c r="D143" s="1">
        <v>-5.1000000000000004E-3</v>
      </c>
    </row>
    <row r="144" spans="1:4" x14ac:dyDescent="0.2">
      <c r="A144">
        <v>201109</v>
      </c>
      <c r="B144" s="3">
        <v>-9.404808766481719E-2</v>
      </c>
      <c r="C144" s="3">
        <v>-2.3107310043774809E-2</v>
      </c>
      <c r="D144" s="1">
        <v>-1.24E-2</v>
      </c>
    </row>
    <row r="145" spans="1:4" x14ac:dyDescent="0.2">
      <c r="A145">
        <v>201110</v>
      </c>
      <c r="B145" s="3">
        <v>0.10740842034565314</v>
      </c>
      <c r="C145" s="3">
        <v>1.3311159563826738E-2</v>
      </c>
      <c r="D145" s="1">
        <v>-9.1999999999999998E-3</v>
      </c>
    </row>
    <row r="146" spans="1:4" x14ac:dyDescent="0.2">
      <c r="A146">
        <v>201111</v>
      </c>
      <c r="B146" s="3">
        <v>-2.9436711237474582E-2</v>
      </c>
      <c r="C146" s="3">
        <v>-1.7451351006213003E-2</v>
      </c>
      <c r="D146" s="1">
        <v>-6.4999999999999997E-3</v>
      </c>
    </row>
    <row r="147" spans="1:4" x14ac:dyDescent="0.2">
      <c r="A147">
        <v>201112</v>
      </c>
      <c r="B147" s="3">
        <v>-1.676401534437243E-3</v>
      </c>
      <c r="C147" s="3">
        <v>6.7432746255449609E-3</v>
      </c>
      <c r="D147" s="1">
        <v>-2.5000000000000001E-3</v>
      </c>
    </row>
    <row r="148" spans="1:4" x14ac:dyDescent="0.2">
      <c r="A148">
        <v>201201</v>
      </c>
      <c r="B148" s="3">
        <v>5.8425744037549791E-2</v>
      </c>
      <c r="C148" s="3">
        <v>1.6737520496453398E-2</v>
      </c>
      <c r="D148" s="1">
        <v>1.2699999999999999E-2</v>
      </c>
    </row>
    <row r="149" spans="1:4" x14ac:dyDescent="0.2">
      <c r="A149">
        <v>201202</v>
      </c>
      <c r="B149" s="3">
        <v>5.0816917493607068E-2</v>
      </c>
      <c r="C149" s="3">
        <v>-6.8017741918025855E-4</v>
      </c>
      <c r="D149" s="1">
        <v>7.9000000000000008E-3</v>
      </c>
    </row>
    <row r="150" spans="1:4" x14ac:dyDescent="0.2">
      <c r="A150">
        <v>201203</v>
      </c>
      <c r="B150" s="3">
        <v>7.1319491648490826E-3</v>
      </c>
      <c r="C150" s="3">
        <v>-7.2007861940229095E-3</v>
      </c>
      <c r="D150" s="1">
        <v>-1.32E-2</v>
      </c>
    </row>
    <row r="151" spans="1:4" x14ac:dyDescent="0.2">
      <c r="A151">
        <v>201204</v>
      </c>
      <c r="B151" s="3">
        <v>-1.0790054589250715E-2</v>
      </c>
      <c r="C151" s="3">
        <v>1.1800266687355983E-2</v>
      </c>
      <c r="D151" s="1">
        <v>-5.7999999999999996E-3</v>
      </c>
    </row>
    <row r="152" spans="1:4" x14ac:dyDescent="0.2">
      <c r="A152">
        <v>201205</v>
      </c>
      <c r="B152" s="3">
        <v>-8.8762407909470625E-2</v>
      </c>
      <c r="C152" s="3">
        <v>-1.0265872004358802E-2</v>
      </c>
      <c r="D152" s="1">
        <v>4.0000000000000001E-3</v>
      </c>
    </row>
    <row r="153" spans="1:4" x14ac:dyDescent="0.2">
      <c r="A153">
        <v>201206</v>
      </c>
      <c r="B153" s="3">
        <v>4.9886062471878156E-2</v>
      </c>
      <c r="C153" s="3">
        <v>4.7799536465045903E-3</v>
      </c>
      <c r="D153" s="1">
        <v>-1.4200000000000001E-2</v>
      </c>
    </row>
    <row r="154" spans="1:4" x14ac:dyDescent="0.2">
      <c r="A154">
        <v>201207</v>
      </c>
      <c r="B154" s="3">
        <v>1.4020108652806602E-2</v>
      </c>
      <c r="C154" s="3">
        <v>1.1568158643961136E-2</v>
      </c>
      <c r="D154" s="1">
        <v>2.01E-2</v>
      </c>
    </row>
    <row r="155" spans="1:4" x14ac:dyDescent="0.2">
      <c r="A155">
        <v>201208</v>
      </c>
      <c r="B155" s="3">
        <v>2.2244713402438422E-2</v>
      </c>
      <c r="C155" s="3">
        <v>8.6349592421039525E-3</v>
      </c>
      <c r="D155" s="1">
        <v>-2.3E-3</v>
      </c>
    </row>
    <row r="156" spans="1:4" x14ac:dyDescent="0.2">
      <c r="A156">
        <v>201209</v>
      </c>
      <c r="B156" s="3">
        <v>3.1914377828644154E-2</v>
      </c>
      <c r="C156" s="3">
        <v>1.2191412088269106E-2</v>
      </c>
      <c r="D156" s="1">
        <v>-2.9999999999999997E-4</v>
      </c>
    </row>
    <row r="157" spans="1:4" x14ac:dyDescent="0.2">
      <c r="A157">
        <v>201210</v>
      </c>
      <c r="B157" s="3">
        <v>-6.407874536007426E-3</v>
      </c>
      <c r="C157" s="3">
        <v>-1.4045082071994361E-3</v>
      </c>
      <c r="D157" s="1">
        <v>-1.84E-2</v>
      </c>
    </row>
    <row r="158" spans="1:4" x14ac:dyDescent="0.2">
      <c r="A158">
        <v>201211</v>
      </c>
      <c r="B158" s="3">
        <v>1.3270607910528476E-2</v>
      </c>
      <c r="C158" s="3">
        <v>-1.0498773572187667E-4</v>
      </c>
      <c r="D158" s="1">
        <v>-5.9999999999999995E-4</v>
      </c>
    </row>
    <row r="159" spans="1:4" x14ac:dyDescent="0.2">
      <c r="A159">
        <v>201212</v>
      </c>
      <c r="B159" s="3">
        <v>2.3136206178141317E-2</v>
      </c>
      <c r="C159" s="3">
        <v>-3.2936165849314328E-3</v>
      </c>
      <c r="D159" s="1">
        <v>1.0200000000000001E-2</v>
      </c>
    </row>
    <row r="160" spans="1:4" x14ac:dyDescent="0.2">
      <c r="A160">
        <v>201301</v>
      </c>
      <c r="B160" s="3">
        <v>4.635529110020252E-2</v>
      </c>
      <c r="C160" s="3">
        <v>-9.0956718979551057E-3</v>
      </c>
      <c r="D160" s="1">
        <v>1.5299999999999999E-2</v>
      </c>
    </row>
    <row r="161" spans="1:4" x14ac:dyDescent="0.2">
      <c r="A161">
        <v>201302</v>
      </c>
      <c r="B161" s="3">
        <v>2.9643100487862658E-4</v>
      </c>
      <c r="C161" s="3">
        <v>-9.4750315077755821E-3</v>
      </c>
      <c r="D161" s="1">
        <v>-6.7999999999999996E-3</v>
      </c>
    </row>
    <row r="162" spans="1:4" x14ac:dyDescent="0.2">
      <c r="A162">
        <v>201303</v>
      </c>
      <c r="B162" s="3">
        <v>1.876175807934043E-2</v>
      </c>
      <c r="C162" s="3">
        <v>-2.4243814308401697E-3</v>
      </c>
      <c r="D162" s="1">
        <v>4.1000000000000003E-3</v>
      </c>
    </row>
    <row r="163" spans="1:4" x14ac:dyDescent="0.2">
      <c r="A163">
        <v>201304</v>
      </c>
      <c r="B163" s="3">
        <v>2.9240550366526768E-2</v>
      </c>
      <c r="C163" s="3">
        <v>1.3792890667752883E-2</v>
      </c>
      <c r="D163" s="1">
        <v>6.4999999999999997E-3</v>
      </c>
    </row>
    <row r="164" spans="1:4" x14ac:dyDescent="0.2">
      <c r="A164">
        <v>201305</v>
      </c>
      <c r="B164" s="3">
        <v>-1.9021565359394965E-3</v>
      </c>
      <c r="C164" s="3">
        <v>-2.9730314360857574E-2</v>
      </c>
      <c r="D164" s="1">
        <v>-1.2500000000000001E-2</v>
      </c>
    </row>
    <row r="165" spans="1:4" x14ac:dyDescent="0.2">
      <c r="A165">
        <v>201306</v>
      </c>
      <c r="B165" s="3">
        <v>-2.8822069583974201E-2</v>
      </c>
      <c r="C165" s="3">
        <v>-1.1836840692862243E-2</v>
      </c>
      <c r="D165" s="1">
        <v>-1.5699999999999999E-2</v>
      </c>
    </row>
    <row r="166" spans="1:4" x14ac:dyDescent="0.2">
      <c r="A166">
        <v>201307</v>
      </c>
      <c r="B166" s="3">
        <v>4.8193178978342431E-2</v>
      </c>
      <c r="C166" s="3">
        <v>1.256297429565084E-2</v>
      </c>
      <c r="D166" s="1">
        <v>-5.9999999999999995E-4</v>
      </c>
    </row>
    <row r="167" spans="1:4" x14ac:dyDescent="0.2">
      <c r="A167">
        <v>201308</v>
      </c>
      <c r="B167" s="3">
        <v>-2.0413787335358105E-2</v>
      </c>
      <c r="C167" s="3">
        <v>-5.2451574034352143E-3</v>
      </c>
      <c r="D167" s="1">
        <v>-1.0800000000000001E-2</v>
      </c>
    </row>
    <row r="168" spans="1:4" x14ac:dyDescent="0.2">
      <c r="A168">
        <v>201309</v>
      </c>
      <c r="B168" s="3">
        <v>5.2037379929777063E-2</v>
      </c>
      <c r="C168" s="3">
        <v>2.0557736336705101E-2</v>
      </c>
      <c r="D168" s="1">
        <v>-1.6999999999999999E-3</v>
      </c>
    </row>
    <row r="169" spans="1:4" x14ac:dyDescent="0.2">
      <c r="A169">
        <v>201310</v>
      </c>
      <c r="B169" s="3">
        <v>4.0417034672627535E-2</v>
      </c>
      <c r="C169" s="3">
        <v>9.8265546979505753E-3</v>
      </c>
      <c r="D169" s="1">
        <v>8.3000000000000001E-3</v>
      </c>
    </row>
    <row r="170" spans="1:4" x14ac:dyDescent="0.2">
      <c r="A170">
        <v>201311</v>
      </c>
      <c r="B170" s="3">
        <v>1.4584781932178737E-2</v>
      </c>
      <c r="C170" s="3">
        <v>-8.1858510181570341E-3</v>
      </c>
      <c r="D170" s="1">
        <v>5.1999999999999998E-3</v>
      </c>
    </row>
    <row r="171" spans="1:4" x14ac:dyDescent="0.2">
      <c r="A171">
        <v>201312</v>
      </c>
      <c r="B171" s="3">
        <v>1.7596158876115025E-2</v>
      </c>
      <c r="C171" s="3">
        <v>-5.9708934085492991E-3</v>
      </c>
      <c r="D171" s="1">
        <v>4.7000000000000002E-3</v>
      </c>
    </row>
    <row r="172" spans="1:4" x14ac:dyDescent="0.2">
      <c r="A172">
        <v>201401</v>
      </c>
      <c r="B172" s="3">
        <v>-3.9777372979823838E-2</v>
      </c>
      <c r="C172" s="3">
        <v>1.0573157567282396E-2</v>
      </c>
      <c r="D172" s="1">
        <v>-8.5000000000000006E-3</v>
      </c>
    </row>
    <row r="173" spans="1:4" x14ac:dyDescent="0.2">
      <c r="A173">
        <v>201402</v>
      </c>
      <c r="B173" s="3">
        <v>4.8807333404800701E-2</v>
      </c>
      <c r="C173" s="3">
        <v>1.4011405954776743E-2</v>
      </c>
      <c r="D173" s="1">
        <v>1.44E-2</v>
      </c>
    </row>
    <row r="174" spans="1:4" x14ac:dyDescent="0.2">
      <c r="A174">
        <v>201403</v>
      </c>
      <c r="B174" s="3">
        <v>4.979110787579526E-3</v>
      </c>
      <c r="C174" s="3">
        <v>-6.7913003292487475E-4</v>
      </c>
      <c r="D174" s="1">
        <v>-8.9999999999999993E-3</v>
      </c>
    </row>
    <row r="175" spans="1:4" x14ac:dyDescent="0.2">
      <c r="A175">
        <v>201404</v>
      </c>
      <c r="B175" s="3">
        <v>1.0047840940219365E-2</v>
      </c>
      <c r="C175" s="3">
        <v>1.1316585892970387E-2</v>
      </c>
      <c r="D175" s="1">
        <v>5.9999999999999995E-4</v>
      </c>
    </row>
    <row r="176" spans="1:4" x14ac:dyDescent="0.2">
      <c r="A176">
        <v>201405</v>
      </c>
      <c r="B176" s="3">
        <v>2.2136700859562295E-2</v>
      </c>
      <c r="C176" s="3">
        <v>5.9225083534155199E-3</v>
      </c>
      <c r="D176" s="1">
        <v>5.7000000000000002E-3</v>
      </c>
    </row>
    <row r="177" spans="1:4" x14ac:dyDescent="0.2">
      <c r="A177">
        <v>201406</v>
      </c>
      <c r="B177" s="3">
        <v>1.9261980531562747E-2</v>
      </c>
      <c r="C177" s="3">
        <v>7.2772250429618294E-3</v>
      </c>
      <c r="D177" s="1">
        <v>7.0000000000000001E-3</v>
      </c>
    </row>
    <row r="178" spans="1:4" x14ac:dyDescent="0.2">
      <c r="A178">
        <v>201407</v>
      </c>
      <c r="B178" s="3">
        <v>-1.1826093919060036E-2</v>
      </c>
      <c r="C178" s="3">
        <v>-9.013699731342667E-3</v>
      </c>
      <c r="D178" s="1">
        <v>-4.0000000000000001E-3</v>
      </c>
    </row>
    <row r="179" spans="1:4" x14ac:dyDescent="0.2">
      <c r="A179">
        <v>201408</v>
      </c>
      <c r="B179" s="3">
        <v>2.2500522407885297E-2</v>
      </c>
      <c r="C179" s="3">
        <v>5.4829488308570321E-3</v>
      </c>
      <c r="D179" s="1">
        <v>1.4999999999999999E-2</v>
      </c>
    </row>
    <row r="180" spans="1:4" x14ac:dyDescent="0.2">
      <c r="A180">
        <v>201409</v>
      </c>
      <c r="B180" s="3">
        <v>-3.2041861266385564E-2</v>
      </c>
      <c r="C180" s="3">
        <v>-2.790587739518376E-2</v>
      </c>
      <c r="D180" s="1">
        <v>1.0800000000000001E-2</v>
      </c>
    </row>
    <row r="181" spans="1:4" x14ac:dyDescent="0.2">
      <c r="A181">
        <v>201410</v>
      </c>
      <c r="B181" s="3">
        <v>7.2684345508300134E-3</v>
      </c>
      <c r="C181" s="3">
        <v>1.386595602171487E-4</v>
      </c>
      <c r="D181" s="1">
        <v>-2E-3</v>
      </c>
    </row>
    <row r="182" spans="1:4" x14ac:dyDescent="0.2">
      <c r="A182">
        <v>201411</v>
      </c>
      <c r="B182" s="3">
        <v>1.7154731819609855E-2</v>
      </c>
      <c r="C182" s="3">
        <v>-3.6506822973505731E-3</v>
      </c>
      <c r="D182" s="1">
        <v>2.2499999999999999E-2</v>
      </c>
    </row>
    <row r="183" spans="1:4" x14ac:dyDescent="0.2">
      <c r="A183">
        <v>201412</v>
      </c>
      <c r="B183" s="3">
        <v>-1.8879593687880693E-2</v>
      </c>
      <c r="C183" s="3">
        <v>-6.8853599027230202E-3</v>
      </c>
      <c r="D183" s="1">
        <v>2.3999999999999998E-3</v>
      </c>
    </row>
    <row r="184" spans="1:4" x14ac:dyDescent="0.2">
      <c r="A184">
        <v>201501</v>
      </c>
      <c r="B184" s="3">
        <v>-1.5411203645492068E-2</v>
      </c>
      <c r="C184" s="3">
        <v>-1.5818585214957192E-3</v>
      </c>
      <c r="D184" s="1">
        <v>2.5100000000000001E-2</v>
      </c>
    </row>
    <row r="185" spans="1:4" x14ac:dyDescent="0.2">
      <c r="A185">
        <v>201502</v>
      </c>
      <c r="B185" s="3">
        <v>5.6128887993692346E-2</v>
      </c>
      <c r="C185" s="3">
        <v>-8.0974806523092524E-3</v>
      </c>
      <c r="D185" s="1">
        <v>2E-3</v>
      </c>
    </row>
    <row r="186" spans="1:4" x14ac:dyDescent="0.2">
      <c r="A186">
        <v>201503</v>
      </c>
      <c r="B186" s="3">
        <v>-1.489699021960853E-2</v>
      </c>
      <c r="C186" s="3">
        <v>-9.6387411654974709E-3</v>
      </c>
      <c r="D186" s="1">
        <v>5.5999999999999999E-3</v>
      </c>
    </row>
    <row r="187" spans="1:4" x14ac:dyDescent="0.2">
      <c r="A187">
        <v>201504</v>
      </c>
      <c r="B187" s="3">
        <v>2.9505936733801457E-2</v>
      </c>
      <c r="C187" s="3">
        <v>1.0634803293612225E-2</v>
      </c>
      <c r="D187" s="1">
        <v>-1.1900000000000001E-2</v>
      </c>
    </row>
    <row r="188" spans="1:4" x14ac:dyDescent="0.2">
      <c r="A188">
        <v>201505</v>
      </c>
      <c r="B188" s="3">
        <v>-5.2824628854410561E-4</v>
      </c>
      <c r="C188" s="3">
        <v>-1.7879087120718819E-2</v>
      </c>
      <c r="D188" s="1">
        <v>-5.0000000000000001E-4</v>
      </c>
    </row>
    <row r="189" spans="1:4" x14ac:dyDescent="0.2">
      <c r="A189">
        <v>201506</v>
      </c>
      <c r="B189" s="3">
        <v>-2.3099220187684403E-2</v>
      </c>
      <c r="C189" s="3">
        <v>-4.3799430274508635E-3</v>
      </c>
      <c r="D189" s="1">
        <v>-2.3099999999999999E-2</v>
      </c>
    </row>
    <row r="190" spans="1:4" x14ac:dyDescent="0.2">
      <c r="A190">
        <v>201507</v>
      </c>
      <c r="B190" s="3">
        <v>9.0485089062563081E-3</v>
      </c>
      <c r="C190" s="3">
        <v>2.2405030932178154E-3</v>
      </c>
      <c r="D190" s="1">
        <v>8.8999999999999999E-3</v>
      </c>
    </row>
    <row r="191" spans="1:4" x14ac:dyDescent="0.2">
      <c r="A191">
        <v>201508</v>
      </c>
      <c r="B191" s="3">
        <v>-6.8145401112601992E-2</v>
      </c>
      <c r="C191" s="3">
        <v>1.1636019833696503E-3</v>
      </c>
      <c r="D191" s="1">
        <v>-1.61E-2</v>
      </c>
    </row>
    <row r="192" spans="1:4" x14ac:dyDescent="0.2">
      <c r="A192">
        <v>201509</v>
      </c>
      <c r="B192" s="3">
        <v>-3.5786421412592619E-2</v>
      </c>
      <c r="C192" s="3">
        <v>5.096395633462359E-3</v>
      </c>
      <c r="D192" s="1">
        <v>-4.0000000000000002E-4</v>
      </c>
    </row>
    <row r="193" spans="1:4" x14ac:dyDescent="0.2">
      <c r="A193">
        <v>201510</v>
      </c>
      <c r="B193" s="3">
        <v>7.8750374163363307E-2</v>
      </c>
      <c r="C193" s="3">
        <v>2.1121570186833395E-3</v>
      </c>
      <c r="D193" s="1">
        <v>-8.0000000000000004E-4</v>
      </c>
    </row>
    <row r="194" spans="1:4" x14ac:dyDescent="0.2">
      <c r="A194">
        <v>201511</v>
      </c>
      <c r="B194" s="3">
        <v>-7.8122493660241973E-3</v>
      </c>
      <c r="C194" s="3">
        <v>-1.6556239900105497E-2</v>
      </c>
      <c r="D194" s="1">
        <v>1.3899999999999999E-2</v>
      </c>
    </row>
    <row r="195" spans="1:4" x14ac:dyDescent="0.2">
      <c r="A195">
        <v>201512</v>
      </c>
      <c r="B195" s="3">
        <v>-1.7613633663586911E-2</v>
      </c>
      <c r="C195" s="3">
        <v>5.3153793385588332E-3</v>
      </c>
      <c r="D195" s="1">
        <v>-1.4200000000000001E-2</v>
      </c>
    </row>
    <row r="196" spans="1:4" x14ac:dyDescent="0.2">
      <c r="A196">
        <v>201601</v>
      </c>
      <c r="B196" s="3">
        <v>-6.0075592964250767E-2</v>
      </c>
      <c r="C196" s="3">
        <v>8.6659264313797141E-3</v>
      </c>
      <c r="D196" s="1">
        <v>1.0200000000000001E-2</v>
      </c>
    </row>
    <row r="197" spans="1:4" x14ac:dyDescent="0.2">
      <c r="A197">
        <v>201602</v>
      </c>
      <c r="B197" s="3">
        <v>-6.3219559919012146E-3</v>
      </c>
      <c r="C197" s="3">
        <v>2.226767826305619E-2</v>
      </c>
      <c r="D197" s="1">
        <v>1.49E-2</v>
      </c>
    </row>
    <row r="198" spans="1:4" x14ac:dyDescent="0.2">
      <c r="A198">
        <v>201603</v>
      </c>
      <c r="B198" s="3">
        <v>7.4797306536750666E-2</v>
      </c>
      <c r="C198" s="3">
        <v>2.7022833421065508E-2</v>
      </c>
      <c r="D198" s="1">
        <v>-9.4999999999999998E-3</v>
      </c>
    </row>
    <row r="199" spans="1:4" x14ac:dyDescent="0.2">
      <c r="A199">
        <v>201604</v>
      </c>
      <c r="B199" s="3">
        <v>1.5351527889721201E-2</v>
      </c>
      <c r="C199" s="3">
        <v>1.3301286157181687E-2</v>
      </c>
      <c r="D199" s="1">
        <v>-8.0000000000000004E-4</v>
      </c>
    </row>
    <row r="200" spans="1:4" x14ac:dyDescent="0.2">
      <c r="A200">
        <v>201605</v>
      </c>
      <c r="B200" s="3">
        <v>2.1075115571234822E-3</v>
      </c>
      <c r="C200" s="3">
        <v>-1.3415122824232739E-2</v>
      </c>
      <c r="D200" s="1">
        <v>-9.2999999999999992E-3</v>
      </c>
    </row>
    <row r="201" spans="1:4" x14ac:dyDescent="0.2">
      <c r="A201">
        <v>201606</v>
      </c>
      <c r="B201" s="3">
        <v>-5.5273180531947505E-3</v>
      </c>
      <c r="C201" s="3">
        <v>2.9202152099924782E-2</v>
      </c>
      <c r="D201" s="1">
        <v>2.2200000000000001E-2</v>
      </c>
    </row>
    <row r="202" spans="1:4" x14ac:dyDescent="0.2">
      <c r="A202">
        <v>201607</v>
      </c>
      <c r="B202" s="3">
        <v>4.3397780433205059E-2</v>
      </c>
      <c r="C202" s="3">
        <v>7.5378583959473337E-3</v>
      </c>
      <c r="D202" s="1">
        <v>7.9000000000000008E-3</v>
      </c>
    </row>
    <row r="203" spans="1:4" x14ac:dyDescent="0.2">
      <c r="A203">
        <v>201608</v>
      </c>
      <c r="B203" s="3">
        <v>3.8501434757292922E-3</v>
      </c>
      <c r="C203" s="3">
        <v>-4.8571399374645495E-3</v>
      </c>
      <c r="D203" s="1">
        <v>-1.47E-2</v>
      </c>
    </row>
    <row r="204" spans="1:4" x14ac:dyDescent="0.2">
      <c r="A204">
        <v>201609</v>
      </c>
      <c r="B204" s="3">
        <v>6.5628551591641127E-3</v>
      </c>
      <c r="C204" s="3">
        <v>5.506002634402366E-3</v>
      </c>
      <c r="D204" s="1">
        <v>-3.3999999999999998E-3</v>
      </c>
    </row>
    <row r="205" spans="1:4" x14ac:dyDescent="0.2">
      <c r="A205">
        <v>201610</v>
      </c>
      <c r="B205" s="3">
        <v>-1.6733687485253987E-2</v>
      </c>
      <c r="C205" s="3">
        <v>-2.7755120692616715E-2</v>
      </c>
      <c r="D205" s="1">
        <v>-1.23E-2</v>
      </c>
    </row>
    <row r="206" spans="1:4" x14ac:dyDescent="0.2">
      <c r="A206">
        <v>201611</v>
      </c>
      <c r="B206" s="3">
        <v>8.0897999802674314E-3</v>
      </c>
      <c r="C206" s="3">
        <v>-3.9731576235873714E-2</v>
      </c>
      <c r="D206" s="1">
        <v>-3.0999999999999999E-3</v>
      </c>
    </row>
    <row r="207" spans="1:4" x14ac:dyDescent="0.2">
      <c r="A207">
        <v>201612</v>
      </c>
      <c r="B207" s="3">
        <v>2.1999767001915582E-2</v>
      </c>
      <c r="C207" s="3">
        <v>-4.5941454825688495E-3</v>
      </c>
      <c r="D207" s="1">
        <v>8.9999999999999993E-3</v>
      </c>
    </row>
    <row r="208" spans="1:4" x14ac:dyDescent="0.2">
      <c r="A208">
        <v>201701</v>
      </c>
      <c r="B208" s="3">
        <v>2.7557389501205273E-2</v>
      </c>
      <c r="C208" s="3">
        <v>1.1273833050351753E-2</v>
      </c>
      <c r="D208" s="1">
        <v>-4.4999999999999997E-3</v>
      </c>
    </row>
    <row r="209" spans="1:4" x14ac:dyDescent="0.2">
      <c r="A209">
        <v>201702</v>
      </c>
      <c r="B209" s="3">
        <v>2.8498012819626339E-2</v>
      </c>
      <c r="C209" s="3">
        <v>4.7260855888175274E-3</v>
      </c>
      <c r="D209" s="1">
        <v>8.0000000000000002E-3</v>
      </c>
    </row>
    <row r="210" spans="1:4" x14ac:dyDescent="0.2">
      <c r="A210">
        <v>201703</v>
      </c>
      <c r="B210" s="3">
        <v>1.2899786555915392E-2</v>
      </c>
      <c r="C210" s="3">
        <v>1.5367348169051463E-3</v>
      </c>
      <c r="D210" s="1">
        <v>-4.4000000000000003E-3</v>
      </c>
    </row>
    <row r="211" spans="1:4" x14ac:dyDescent="0.2">
      <c r="A211">
        <v>201704</v>
      </c>
      <c r="B211" s="3">
        <v>1.6046795208153105E-2</v>
      </c>
      <c r="C211" s="3">
        <v>1.1271715241094439E-2</v>
      </c>
      <c r="D211" s="1">
        <v>1.4E-3</v>
      </c>
    </row>
    <row r="212" spans="1:4" x14ac:dyDescent="0.2">
      <c r="A212">
        <v>201705</v>
      </c>
      <c r="B212" s="3">
        <v>2.2967139806710835E-2</v>
      </c>
      <c r="C212" s="3">
        <v>1.547458793149983E-2</v>
      </c>
      <c r="D212" s="1">
        <v>8.9999999999999998E-4</v>
      </c>
    </row>
    <row r="213" spans="1:4" x14ac:dyDescent="0.2">
      <c r="A213">
        <v>201706</v>
      </c>
      <c r="B213" s="3">
        <v>4.9616637179170078E-3</v>
      </c>
      <c r="C213" s="3">
        <v>-8.7751336014816434E-4</v>
      </c>
      <c r="D213" s="1">
        <v>-8.8000000000000005E-3</v>
      </c>
    </row>
    <row r="214" spans="1:4" x14ac:dyDescent="0.2">
      <c r="A214">
        <v>201707</v>
      </c>
      <c r="B214" s="3">
        <v>2.8310278455119426E-2</v>
      </c>
      <c r="C214" s="3">
        <v>1.6813087096344864E-2</v>
      </c>
      <c r="D214" s="1">
        <v>6.4000000000000003E-3</v>
      </c>
    </row>
    <row r="215" spans="1:4" x14ac:dyDescent="0.2">
      <c r="A215">
        <v>201708</v>
      </c>
      <c r="B215" s="3">
        <v>4.3206212041271442E-3</v>
      </c>
      <c r="C215" s="3">
        <v>9.9066645999073555E-3</v>
      </c>
      <c r="D215" s="1">
        <v>7.9000000000000008E-3</v>
      </c>
    </row>
    <row r="216" spans="1:4" x14ac:dyDescent="0.2">
      <c r="A216">
        <v>201709</v>
      </c>
      <c r="B216" s="3">
        <v>1.9693830707002924E-2</v>
      </c>
      <c r="C216" s="3">
        <v>-9.00768643579462E-3</v>
      </c>
      <c r="D216" s="1">
        <v>-8.6999999999999994E-3</v>
      </c>
    </row>
    <row r="217" spans="1:4" x14ac:dyDescent="0.2">
      <c r="A217">
        <v>201710</v>
      </c>
      <c r="B217" s="3">
        <v>2.0995317544398592E-2</v>
      </c>
      <c r="C217" s="3">
        <v>-3.7837001485736092E-3</v>
      </c>
      <c r="D217" s="1">
        <v>1.9699999999999999E-2</v>
      </c>
    </row>
    <row r="218" spans="1:4" x14ac:dyDescent="0.2">
      <c r="A218">
        <v>201711</v>
      </c>
      <c r="B218" s="3">
        <v>1.981584949801022E-2</v>
      </c>
      <c r="C218" s="3">
        <v>1.1105336915936879E-2</v>
      </c>
      <c r="D218" s="1">
        <v>-1.9E-3</v>
      </c>
    </row>
    <row r="219" spans="1:4" x14ac:dyDescent="0.2">
      <c r="A219">
        <v>201712</v>
      </c>
      <c r="B219" s="3">
        <v>1.6458216378435024E-2</v>
      </c>
      <c r="C219" s="3">
        <v>3.4648683431137443E-3</v>
      </c>
      <c r="D219" s="1">
        <v>6.1999999999999998E-3</v>
      </c>
    </row>
    <row r="220" spans="1:4" x14ac:dyDescent="0.2">
      <c r="A220">
        <v>201801</v>
      </c>
      <c r="B220" s="3">
        <v>5.6624462914608341E-2</v>
      </c>
      <c r="C220" s="3">
        <v>1.1916861120604061E-2</v>
      </c>
      <c r="D220" s="1">
        <v>2.75E-2</v>
      </c>
    </row>
    <row r="221" spans="1:4" x14ac:dyDescent="0.2">
      <c r="A221">
        <v>201802</v>
      </c>
      <c r="B221" s="3">
        <v>-4.1610606420489096E-2</v>
      </c>
      <c r="C221" s="3">
        <v>-8.873342895654706E-3</v>
      </c>
      <c r="D221" s="1">
        <v>-3.6999999999999998E-2</v>
      </c>
    </row>
    <row r="222" spans="1:4" x14ac:dyDescent="0.2">
      <c r="A222">
        <v>201803</v>
      </c>
      <c r="B222" s="3">
        <v>-2.0807187861735483E-2</v>
      </c>
      <c r="C222" s="3">
        <v>1.0698945960623306E-2</v>
      </c>
      <c r="D222" s="1">
        <v>-5.4999999999999997E-3</v>
      </c>
    </row>
    <row r="223" spans="1:4" x14ac:dyDescent="0.2">
      <c r="A223">
        <v>201804</v>
      </c>
      <c r="B223" s="3">
        <v>1.011422501160264E-2</v>
      </c>
      <c r="C223" s="3">
        <v>-1.6070670709890801E-2</v>
      </c>
      <c r="D223" s="1">
        <v>2.3999999999999998E-3</v>
      </c>
    </row>
    <row r="224" spans="1:4" x14ac:dyDescent="0.2">
      <c r="A224">
        <v>201805</v>
      </c>
      <c r="B224" s="3">
        <v>2.1110458823026101E-3</v>
      </c>
      <c r="C224" s="3">
        <v>-7.585253874576277E-3</v>
      </c>
      <c r="D224" s="1">
        <v>-2.3E-3</v>
      </c>
    </row>
    <row r="225" spans="1:4" x14ac:dyDescent="0.2">
      <c r="A225">
        <v>201806</v>
      </c>
      <c r="B225" s="3">
        <v>-5.0166015808651614E-3</v>
      </c>
      <c r="C225" s="3">
        <v>-4.4463434944323242E-3</v>
      </c>
      <c r="D225" s="1">
        <v>-2E-3</v>
      </c>
    </row>
    <row r="226" spans="1:4" x14ac:dyDescent="0.2">
      <c r="A226">
        <v>201807</v>
      </c>
      <c r="B226" s="3">
        <v>3.0481696130743325E-2</v>
      </c>
      <c r="C226" s="3">
        <v>-1.66944552383303E-3</v>
      </c>
      <c r="D226" s="1">
        <v>-1.9E-3</v>
      </c>
    </row>
    <row r="227" spans="1:4" x14ac:dyDescent="0.2">
      <c r="A227">
        <v>201808</v>
      </c>
      <c r="B227" s="3">
        <v>8.3050642850454083E-3</v>
      </c>
      <c r="C227" s="3">
        <v>1.0490175735486855E-3</v>
      </c>
      <c r="D227" s="1">
        <v>4.7000000000000002E-3</v>
      </c>
    </row>
    <row r="228" spans="1:4" x14ac:dyDescent="0.2">
      <c r="A228">
        <v>201809</v>
      </c>
      <c r="B228" s="3">
        <v>4.7612195801904336E-3</v>
      </c>
      <c r="C228" s="3">
        <v>-8.6203778665937154E-3</v>
      </c>
      <c r="D228" s="1">
        <v>-3.3E-3</v>
      </c>
    </row>
    <row r="229" spans="1:4" x14ac:dyDescent="0.2">
      <c r="A229">
        <v>201810</v>
      </c>
      <c r="B229" s="3">
        <v>-7.4718765790495537E-2</v>
      </c>
      <c r="C229" s="3">
        <v>-1.1170508847108518E-2</v>
      </c>
      <c r="D229" s="1">
        <v>-1.9400000000000001E-2</v>
      </c>
    </row>
    <row r="230" spans="1:4" x14ac:dyDescent="0.2">
      <c r="A230">
        <v>201811</v>
      </c>
      <c r="B230" s="3">
        <v>1.5099179118092726E-2</v>
      </c>
      <c r="C230" s="3">
        <v>3.1270417093329939E-3</v>
      </c>
      <c r="D230" s="1">
        <v>-5.3E-3</v>
      </c>
    </row>
    <row r="231" spans="1:4" x14ac:dyDescent="0.2">
      <c r="A231">
        <v>201812</v>
      </c>
      <c r="B231" s="3">
        <v>-7.0030156926793805E-2</v>
      </c>
      <c r="C231" s="3">
        <v>2.0217995749872285E-2</v>
      </c>
      <c r="D231" s="1">
        <v>1.6999999999999999E-3</v>
      </c>
    </row>
    <row r="232" spans="1:4" x14ac:dyDescent="0.2">
      <c r="A232">
        <v>201901</v>
      </c>
      <c r="B232" s="3">
        <v>7.9267680484311306E-2</v>
      </c>
      <c r="C232" s="3">
        <v>1.5225089021222367E-2</v>
      </c>
      <c r="D232" s="1">
        <v>4.3E-3</v>
      </c>
    </row>
    <row r="233" spans="1:4" x14ac:dyDescent="0.2">
      <c r="A233">
        <v>201902</v>
      </c>
      <c r="B233" s="3">
        <v>2.7201019687079213E-2</v>
      </c>
      <c r="C233" s="3">
        <v>-5.7559949133005311E-3</v>
      </c>
      <c r="D233" s="1">
        <v>3.7000000000000002E-3</v>
      </c>
    </row>
    <row r="234" spans="1:4" x14ac:dyDescent="0.2">
      <c r="A234">
        <v>201903</v>
      </c>
      <c r="B234" s="3">
        <v>1.3198218280864874E-2</v>
      </c>
      <c r="C234" s="3">
        <v>1.251942718830777E-2</v>
      </c>
      <c r="D234" s="1">
        <v>1.46E-2</v>
      </c>
    </row>
    <row r="235" spans="1:4" x14ac:dyDescent="0.2">
      <c r="A235">
        <v>201904</v>
      </c>
      <c r="B235" s="3">
        <v>3.4294750364716561E-2</v>
      </c>
      <c r="C235" s="3">
        <v>-2.9610047180689005E-3</v>
      </c>
      <c r="D235" s="1">
        <v>1.06E-2</v>
      </c>
    </row>
    <row r="236" spans="1:4" x14ac:dyDescent="0.2">
      <c r="A236">
        <v>201905</v>
      </c>
      <c r="B236" s="3">
        <v>-5.8486335398779225E-2</v>
      </c>
      <c r="C236" s="3">
        <v>1.354138553608877E-2</v>
      </c>
      <c r="D236" s="1">
        <v>-8.6999999999999994E-3</v>
      </c>
    </row>
    <row r="237" spans="1:4" x14ac:dyDescent="0.2">
      <c r="A237">
        <v>201906</v>
      </c>
      <c r="B237" s="3">
        <v>6.5947060853943751E-2</v>
      </c>
      <c r="C237" s="3">
        <v>2.2171659739827064E-2</v>
      </c>
      <c r="D237" s="1">
        <v>2.3800000000000002E-2</v>
      </c>
    </row>
    <row r="238" spans="1:4" x14ac:dyDescent="0.2">
      <c r="A238">
        <v>201907</v>
      </c>
      <c r="B238" s="3">
        <v>3.2741577317184443E-3</v>
      </c>
      <c r="C238" s="3">
        <v>-2.7787746796912702E-3</v>
      </c>
      <c r="D238" s="1">
        <v>1.29E-2</v>
      </c>
    </row>
    <row r="239" spans="1:4" x14ac:dyDescent="0.2">
      <c r="A239">
        <v>201908</v>
      </c>
      <c r="B239" s="3">
        <v>-2.3265903002199176E-2</v>
      </c>
      <c r="C239" s="3">
        <v>2.0334878463976136E-2</v>
      </c>
      <c r="D239" s="1">
        <v>2.3E-2</v>
      </c>
    </row>
    <row r="240" spans="1:4" x14ac:dyDescent="0.2">
      <c r="A240">
        <v>201909</v>
      </c>
      <c r="B240" s="3">
        <v>2.1500733806030674E-2</v>
      </c>
      <c r="C240" s="3">
        <v>-1.0171648264143159E-2</v>
      </c>
      <c r="D240" s="1">
        <v>-1.84E-2</v>
      </c>
    </row>
    <row r="241" spans="1:4" x14ac:dyDescent="0.2">
      <c r="A241">
        <v>201910</v>
      </c>
      <c r="B241" s="3">
        <v>2.7626863051268189E-2</v>
      </c>
      <c r="C241" s="3">
        <v>6.6589656299493984E-3</v>
      </c>
      <c r="D241" s="1">
        <v>-1.11E-2</v>
      </c>
    </row>
    <row r="242" spans="1:4" x14ac:dyDescent="0.2">
      <c r="A242">
        <v>201911</v>
      </c>
      <c r="B242" s="3">
        <v>2.48390980440013E-2</v>
      </c>
      <c r="C242" s="3">
        <v>-7.5826507728603042E-3</v>
      </c>
      <c r="D242" s="1">
        <v>3.0999999999999999E-3</v>
      </c>
    </row>
    <row r="243" spans="1:4" x14ac:dyDescent="0.2">
      <c r="A243">
        <v>201912</v>
      </c>
      <c r="B243" s="3">
        <v>3.5631047793524412E-2</v>
      </c>
      <c r="C243" s="3">
        <v>5.8316352655189618E-3</v>
      </c>
      <c r="D243" s="1">
        <v>6.1000000000000004E-3</v>
      </c>
    </row>
    <row r="244" spans="1:4" x14ac:dyDescent="0.2">
      <c r="A244">
        <v>202001</v>
      </c>
      <c r="B244" s="3">
        <v>-1.0794481249362537E-2</v>
      </c>
      <c r="C244" s="3">
        <v>1.2764845013741678E-2</v>
      </c>
      <c r="D244" s="1">
        <v>1.1999999999999999E-3</v>
      </c>
    </row>
    <row r="245" spans="1:4" x14ac:dyDescent="0.2">
      <c r="A245">
        <v>202002</v>
      </c>
      <c r="B245" s="3">
        <v>-8.0382880433062007E-2</v>
      </c>
      <c r="C245" s="3">
        <v>6.7258438001236874E-3</v>
      </c>
      <c r="D245" s="1">
        <v>-1.2500000000000001E-2</v>
      </c>
    </row>
    <row r="246" spans="1:4" x14ac:dyDescent="0.2">
      <c r="A246">
        <v>202003</v>
      </c>
      <c r="B246" s="3">
        <v>-0.13439753987592704</v>
      </c>
      <c r="C246" s="3">
        <v>-2.2406381340718179E-2</v>
      </c>
      <c r="D246" s="1">
        <v>-5.0000000000000001E-3</v>
      </c>
    </row>
    <row r="247" spans="1:4" x14ac:dyDescent="0.2">
      <c r="A247">
        <v>202004</v>
      </c>
      <c r="B247" s="3">
        <v>0.10763094135308025</v>
      </c>
      <c r="C247" s="3">
        <v>1.963337572088002E-2</v>
      </c>
      <c r="D247" s="1">
        <v>9.7999999999999997E-3</v>
      </c>
    </row>
    <row r="248" spans="1:4" x14ac:dyDescent="0.2">
      <c r="A248">
        <v>202005</v>
      </c>
      <c r="B248" s="3">
        <v>4.4096205101345542E-2</v>
      </c>
      <c r="C248" s="3">
        <v>4.3869615916655421E-3</v>
      </c>
      <c r="D248" s="1">
        <v>8.9999999999999998E-4</v>
      </c>
    </row>
    <row r="249" spans="1:4" x14ac:dyDescent="0.2">
      <c r="A249">
        <v>202006</v>
      </c>
      <c r="B249" s="3">
        <v>3.2387759728399378E-2</v>
      </c>
      <c r="C249" s="3">
        <v>8.8842755747657962E-3</v>
      </c>
      <c r="D249" s="1">
        <v>-1.1999999999999999E-3</v>
      </c>
    </row>
    <row r="250" spans="1:4" x14ac:dyDescent="0.2">
      <c r="A250">
        <v>202007</v>
      </c>
      <c r="B250" s="3">
        <v>5.3287635732637006E-2</v>
      </c>
      <c r="C250" s="3">
        <v>3.1893362066127764E-2</v>
      </c>
      <c r="D250" s="1">
        <v>2.75E-2</v>
      </c>
    </row>
    <row r="251" spans="1:4" x14ac:dyDescent="0.2">
      <c r="A251">
        <v>202008</v>
      </c>
      <c r="B251" s="3">
        <v>6.1582566526216985E-2</v>
      </c>
      <c r="C251" s="3">
        <v>-1.5246598372500527E-3</v>
      </c>
      <c r="D251" s="1">
        <v>3.8999999999999998E-3</v>
      </c>
    </row>
    <row r="252" spans="1:4" x14ac:dyDescent="0.2">
      <c r="A252">
        <v>202009</v>
      </c>
      <c r="B252" s="3">
        <v>-3.1872984426001491E-2</v>
      </c>
      <c r="C252" s="3">
        <v>-3.5968154889651376E-3</v>
      </c>
      <c r="D252" s="1">
        <v>-1.9199999999999998E-2</v>
      </c>
    </row>
    <row r="253" spans="1:4" x14ac:dyDescent="0.2">
      <c r="A253">
        <v>202010</v>
      </c>
      <c r="B253" s="3">
        <v>-2.4064814019402709E-2</v>
      </c>
      <c r="C253" s="3">
        <v>9.5648227832347259E-4</v>
      </c>
      <c r="D253" s="1">
        <v>-4.4999999999999997E-3</v>
      </c>
    </row>
    <row r="254" spans="1:4" x14ac:dyDescent="0.2">
      <c r="A254">
        <v>202011</v>
      </c>
      <c r="B254" s="3">
        <v>0.12363262508860821</v>
      </c>
      <c r="C254" s="3">
        <v>1.8182205104999117E-2</v>
      </c>
      <c r="D254" s="1">
        <v>1.3100000000000001E-2</v>
      </c>
    </row>
    <row r="255" spans="1:4" x14ac:dyDescent="0.2">
      <c r="A255">
        <v>202012</v>
      </c>
      <c r="B255" s="3">
        <v>4.6797839310761806E-2</v>
      </c>
      <c r="C255" s="3">
        <v>1.3432335271733311E-2</v>
      </c>
      <c r="D255" s="1">
        <v>3.9899999999999998E-2</v>
      </c>
    </row>
  </sheetData>
  <mergeCells count="5">
    <mergeCell ref="I18:L18"/>
    <mergeCell ref="S3:V3"/>
    <mergeCell ref="X3:AA3"/>
    <mergeCell ref="S12:V12"/>
    <mergeCell ref="X12:A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HF Data</vt:lpstr>
      <vt:lpstr>HF Factors</vt:lpstr>
      <vt:lpstr>Portfolio Data</vt:lpstr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Andonov</dc:creator>
  <cp:lastModifiedBy>Murtaza Vahanvaty</cp:lastModifiedBy>
  <dcterms:created xsi:type="dcterms:W3CDTF">2015-06-05T18:17:20Z</dcterms:created>
  <dcterms:modified xsi:type="dcterms:W3CDTF">2021-04-21T21:01:48Z</dcterms:modified>
</cp:coreProperties>
</file>