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392d\Desktop\Master\LTP_Learning Together Program\LTP - Masters Data Science\MBC638\Thomas_Bahng_Process_Project\Data\"/>
    </mc:Choice>
  </mc:AlternateContent>
  <bookViews>
    <workbookView xWindow="0" yWindow="0" windowWidth="28800" windowHeight="12336" activeTab="3"/>
  </bookViews>
  <sheets>
    <sheet name="improve_clean" sheetId="1" r:id="rId1"/>
    <sheet name="AR(1)" sheetId="2" r:id="rId2"/>
    <sheet name="MA" sheetId="3" r:id="rId3"/>
    <sheet name="Exponential Smoothing" sheetId="4" r:id="rId4"/>
  </sheets>
  <calcPr calcId="0"/>
</workbook>
</file>

<file path=xl/calcChain.xml><?xml version="1.0" encoding="utf-8"?>
<calcChain xmlns="http://schemas.openxmlformats.org/spreadsheetml/2006/main">
  <c r="D23" i="4" l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3" i="4"/>
  <c r="C23" i="4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3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</calcChain>
</file>

<file path=xl/sharedStrings.xml><?xml version="1.0" encoding="utf-8"?>
<sst xmlns="http://schemas.openxmlformats.org/spreadsheetml/2006/main" count="47" uniqueCount="40">
  <si>
    <t>date</t>
  </si>
  <si>
    <t>throughput</t>
  </si>
  <si>
    <t>touch_time</t>
  </si>
  <si>
    <t>throughput_efficiency</t>
  </si>
  <si>
    <t>batch_processed</t>
  </si>
  <si>
    <t>batch_created</t>
  </si>
  <si>
    <t>Lagged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</si>
  <si>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</si>
  <si>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</si>
  <si>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</si>
  <si>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</si>
  <si>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</si>
  <si>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</si>
  <si>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</si>
  <si>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</si>
  <si>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</si>
  <si>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</si>
  <si>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</si>
  <si>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</si>
  <si>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</si>
  <si>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</si>
  <si>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</si>
  <si>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</si>
  <si>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</si>
  <si>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</si>
  <si>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</si>
  <si>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</si>
  <si>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</si>
  <si>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</si>
  <si>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</si>
  <si>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</si>
  <si>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</si>
  <si>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</si>
  <si>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</si>
  <si>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</si>
  <si>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</si>
  <si>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Lag</t>
  </si>
  <si>
    <t>Pred</t>
  </si>
  <si>
    <t>d = 0.2</t>
  </si>
  <si>
    <t>d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</si>
</sst>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33" borderId="0" xfId="0" applyFill="1"/>
    <xf numFmtId="0" fontId="0" fillId="34" borderId="0" xfId="0" applyFill="1" applyBorder="1" applyAlignment="1"/>
    <xf numFmtId="0" fontId="0" fillId="34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'AR(1)'!$C$3:$C$22</c:f>
              <c:numCache>
                <c:formatCode>General</c:formatCode>
                <c:ptCount val="20"/>
                <c:pt idx="0">
                  <c:v>57.868710925870801</c:v>
                </c:pt>
                <c:pt idx="1">
                  <c:v>27.9758443319771</c:v>
                </c:pt>
                <c:pt idx="2">
                  <c:v>25.910569862062101</c:v>
                </c:pt>
                <c:pt idx="3">
                  <c:v>26.5846978267341</c:v>
                </c:pt>
                <c:pt idx="4">
                  <c:v>25.672806886970299</c:v>
                </c:pt>
                <c:pt idx="5">
                  <c:v>28.195891634414998</c:v>
                </c:pt>
                <c:pt idx="6">
                  <c:v>28.162325096755001</c:v>
                </c:pt>
                <c:pt idx="7">
                  <c:v>28.139947404981601</c:v>
                </c:pt>
                <c:pt idx="8">
                  <c:v>27.994492408454899</c:v>
                </c:pt>
                <c:pt idx="9">
                  <c:v>28.095192021435</c:v>
                </c:pt>
                <c:pt idx="10">
                  <c:v>28.274213555621699</c:v>
                </c:pt>
                <c:pt idx="11">
                  <c:v>19.945982600641699</c:v>
                </c:pt>
                <c:pt idx="12">
                  <c:v>28.408479706261801</c:v>
                </c:pt>
                <c:pt idx="13">
                  <c:v>28.3189689391684</c:v>
                </c:pt>
                <c:pt idx="14">
                  <c:v>28.279807978565</c:v>
                </c:pt>
                <c:pt idx="15">
                  <c:v>28.173513942641701</c:v>
                </c:pt>
                <c:pt idx="16">
                  <c:v>28.3413466309418</c:v>
                </c:pt>
                <c:pt idx="17">
                  <c:v>28.3581298997718</c:v>
                </c:pt>
                <c:pt idx="18">
                  <c:v>18.759964936654399</c:v>
                </c:pt>
                <c:pt idx="19">
                  <c:v>18.554836095398802</c:v>
                </c:pt>
              </c:numCache>
            </c:numRef>
          </c:xVal>
          <c:yVal>
            <c:numRef>
              <c:f>'AR(1)'!$H$25:$H$44</c:f>
              <c:numCache>
                <c:formatCode>General</c:formatCode>
                <c:ptCount val="20"/>
                <c:pt idx="0">
                  <c:v>-0.79946028993513707</c:v>
                </c:pt>
                <c:pt idx="1">
                  <c:v>-0.57669411346071442</c:v>
                </c:pt>
                <c:pt idx="2">
                  <c:v>0.2555127667369419</c:v>
                </c:pt>
                <c:pt idx="3">
                  <c:v>-0.70797684387337867</c:v>
                </c:pt>
                <c:pt idx="4">
                  <c:v>1.8849052757537521</c:v>
                </c:pt>
                <c:pt idx="5">
                  <c:v>1.6582184015644401</c:v>
                </c:pt>
                <c:pt idx="6">
                  <c:v>1.6384099382149344</c:v>
                </c:pt>
                <c:pt idx="7">
                  <c:v>1.4946677606374976</c:v>
                </c:pt>
                <c:pt idx="8">
                  <c:v>1.6065006967878013</c:v>
                </c:pt>
                <c:pt idx="9">
                  <c:v>1.7778145457028138</c:v>
                </c:pt>
                <c:pt idx="10">
                  <c:v>-6.5641189608712764</c:v>
                </c:pt>
                <c:pt idx="11">
                  <c:v>2.5358322636992412</c:v>
                </c:pt>
                <c:pt idx="12">
                  <c:v>1.7985904639598473</c:v>
                </c:pt>
                <c:pt idx="13">
                  <c:v>1.7662807791534973</c:v>
                </c:pt>
                <c:pt idx="14">
                  <c:v>1.6629841763914115</c:v>
                </c:pt>
                <c:pt idx="15">
                  <c:v>1.8389527547005002</c:v>
                </c:pt>
                <c:pt idx="16">
                  <c:v>1.8428898814110326</c:v>
                </c:pt>
                <c:pt idx="17">
                  <c:v>-7.7565596959183161</c:v>
                </c:pt>
                <c:pt idx="18">
                  <c:v>-7.2270319428528609</c:v>
                </c:pt>
                <c:pt idx="19">
                  <c:v>1.870282142197965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5496"/>
        <c:axId val="176023536"/>
      </c:scatterChart>
      <c:valAx>
        <c:axId val="17602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023536"/>
        <c:crosses val="autoZero"/>
        <c:crossBetween val="midCat"/>
      </c:valAx>
      <c:valAx>
        <c:axId val="17602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025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Lagged Residuals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653954878748827E-2"/>
                  <c:y val="-0.28953876269063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'AR(1)'!$H$26:$H$44</c:f>
              <c:numCache>
                <c:formatCode>General</c:formatCode>
                <c:ptCount val="19"/>
                <c:pt idx="0">
                  <c:v>-0.57669411346071442</c:v>
                </c:pt>
                <c:pt idx="1">
                  <c:v>0.2555127667369419</c:v>
                </c:pt>
                <c:pt idx="2">
                  <c:v>-0.70797684387337867</c:v>
                </c:pt>
                <c:pt idx="3">
                  <c:v>1.8849052757537521</c:v>
                </c:pt>
                <c:pt idx="4">
                  <c:v>1.6582184015644401</c:v>
                </c:pt>
                <c:pt idx="5">
                  <c:v>1.6384099382149344</c:v>
                </c:pt>
                <c:pt idx="6">
                  <c:v>1.4946677606374976</c:v>
                </c:pt>
                <c:pt idx="7">
                  <c:v>1.6065006967878013</c:v>
                </c:pt>
                <c:pt idx="8">
                  <c:v>1.7778145457028138</c:v>
                </c:pt>
                <c:pt idx="9">
                  <c:v>-6.5641189608712764</c:v>
                </c:pt>
                <c:pt idx="10">
                  <c:v>2.5358322636992412</c:v>
                </c:pt>
                <c:pt idx="11">
                  <c:v>1.7985904639598473</c:v>
                </c:pt>
                <c:pt idx="12">
                  <c:v>1.7662807791534973</c:v>
                </c:pt>
                <c:pt idx="13">
                  <c:v>1.6629841763914115</c:v>
                </c:pt>
                <c:pt idx="14">
                  <c:v>1.8389527547005002</c:v>
                </c:pt>
                <c:pt idx="15">
                  <c:v>1.8428898814110326</c:v>
                </c:pt>
                <c:pt idx="16">
                  <c:v>-7.7565596959183161</c:v>
                </c:pt>
                <c:pt idx="17">
                  <c:v>-7.2270319428528609</c:v>
                </c:pt>
                <c:pt idx="18">
                  <c:v>1.870282142197965</c:v>
                </c:pt>
              </c:numCache>
            </c:numRef>
          </c:xVal>
          <c:yVal>
            <c:numRef>
              <c:f>'AR(1)'!$I$26:$I$44</c:f>
              <c:numCache>
                <c:formatCode>General</c:formatCode>
                <c:ptCount val="19"/>
                <c:pt idx="0">
                  <c:v>-0.79946028993513707</c:v>
                </c:pt>
                <c:pt idx="1">
                  <c:v>-0.57669411346071442</c:v>
                </c:pt>
                <c:pt idx="2">
                  <c:v>0.2555127667369419</c:v>
                </c:pt>
                <c:pt idx="3">
                  <c:v>-0.70797684387337867</c:v>
                </c:pt>
                <c:pt idx="4">
                  <c:v>1.8849052757537521</c:v>
                </c:pt>
                <c:pt idx="5">
                  <c:v>1.6582184015644401</c:v>
                </c:pt>
                <c:pt idx="6">
                  <c:v>1.6384099382149344</c:v>
                </c:pt>
                <c:pt idx="7">
                  <c:v>1.4946677606374976</c:v>
                </c:pt>
                <c:pt idx="8">
                  <c:v>1.6065006967878013</c:v>
                </c:pt>
                <c:pt idx="9">
                  <c:v>1.7778145457028138</c:v>
                </c:pt>
                <c:pt idx="10">
                  <c:v>-6.5641189608712764</c:v>
                </c:pt>
                <c:pt idx="11">
                  <c:v>2.5358322636992412</c:v>
                </c:pt>
                <c:pt idx="12">
                  <c:v>1.7985904639598473</c:v>
                </c:pt>
                <c:pt idx="13">
                  <c:v>1.7662807791534973</c:v>
                </c:pt>
                <c:pt idx="14">
                  <c:v>1.6629841763914115</c:v>
                </c:pt>
                <c:pt idx="15">
                  <c:v>1.8389527547005002</c:v>
                </c:pt>
                <c:pt idx="16">
                  <c:v>1.8428898814110326</c:v>
                </c:pt>
                <c:pt idx="17">
                  <c:v>-7.7565596959183161</c:v>
                </c:pt>
                <c:pt idx="18">
                  <c:v>-7.2270319428528609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33176"/>
        <c:axId val="573232784"/>
      </c:scatterChart>
      <c:valAx>
        <c:axId val="5732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2784"/>
        <c:crosses val="autoZero"/>
        <c:crossBetween val="midCat"/>
      </c:valAx>
      <c:valAx>
        <c:axId val="5732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 (1)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'AR(1)'!$B$1</c:f>
              <c:strCache>
                <c:ptCount val="1"/>
                <c:pt idx="0">
                  <c:v>throughput_efficiency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'AR(1)'!$A$2:$A$23</c:f>
              <c:numCache>
                <c:formatCode>m/d/yyyy</c:formatCode>
                <c:ptCount val="22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  <c:pt idx="21">
                  <c:v>43616</c:v>
                </c:pt>
              </c:numCache>
            </c:numRef>
          </c:cat>
          <c:val>
            <c:numRef>
              <c:f>'AR(1)'!$B$2:$B$23</c:f>
              <c:numCache>
                <c:formatCode>General</c:formatCode>
                <c:ptCount val="22"/>
                <c:pt idx="0">
                  <c:v>57.868710925870801</c:v>
                </c:pt>
                <c:pt idx="1">
                  <c:v>27.9758443319771</c:v>
                </c:pt>
                <c:pt idx="2">
                  <c:v>25.910569862062101</c:v>
                </c:pt>
                <c:pt idx="3">
                  <c:v>26.5846978267341</c:v>
                </c:pt>
                <c:pt idx="4">
                  <c:v>25.672806886970299</c:v>
                </c:pt>
                <c:pt idx="5">
                  <c:v>28.195891634414998</c:v>
                </c:pt>
                <c:pt idx="6">
                  <c:v>28.162325096755001</c:v>
                </c:pt>
                <c:pt idx="7">
                  <c:v>28.139947404981601</c:v>
                </c:pt>
                <c:pt idx="8">
                  <c:v>27.994492408454899</c:v>
                </c:pt>
                <c:pt idx="9">
                  <c:v>28.095192021435</c:v>
                </c:pt>
                <c:pt idx="10">
                  <c:v>28.274213555621699</c:v>
                </c:pt>
                <c:pt idx="11">
                  <c:v>19.945982600641699</c:v>
                </c:pt>
                <c:pt idx="12">
                  <c:v>28.408479706261801</c:v>
                </c:pt>
                <c:pt idx="13">
                  <c:v>28.3189689391684</c:v>
                </c:pt>
                <c:pt idx="14">
                  <c:v>28.279807978565</c:v>
                </c:pt>
                <c:pt idx="15">
                  <c:v>28.173513942641701</c:v>
                </c:pt>
                <c:pt idx="16">
                  <c:v>28.3413466309418</c:v>
                </c:pt>
                <c:pt idx="17">
                  <c:v>28.3581298997718</c:v>
                </c:pt>
                <c:pt idx="18">
                  <c:v>18.759964936654399</c:v>
                </c:pt>
                <c:pt idx="19">
                  <c:v>18.554836095398802</c:v>
                </c:pt>
                <c:pt idx="20">
                  <c:v>27.636449340081398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'AR(1)'!$D$1</c:f>
              <c:strCache>
                <c:ptCount val="1"/>
                <c:pt idx="0">
                  <c:v>Pred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'AR(1)'!$A$2:$A$23</c:f>
              <c:numCache>
                <c:formatCode>m/d/yyyy</c:formatCode>
                <c:ptCount val="22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  <c:pt idx="21">
                  <c:v>43616</c:v>
                </c:pt>
              </c:numCache>
            </c:numRef>
          </c:cat>
          <c:val>
            <c:numRef>
              <c:f>'AR(1)'!$D$2:$D$23</c:f>
              <c:numCache>
                <c:formatCode>General</c:formatCode>
                <c:ptCount val="22"/>
                <c:pt idx="1">
                  <c:v>28.775304621912237</c:v>
                </c:pt>
                <c:pt idx="2">
                  <c:v>26.487263975522815</c:v>
                </c:pt>
                <c:pt idx="3">
                  <c:v>26.329185059997158</c:v>
                </c:pt>
                <c:pt idx="4">
                  <c:v>26.380783730843678</c:v>
                </c:pt>
                <c:pt idx="5">
                  <c:v>26.310986358661246</c:v>
                </c:pt>
                <c:pt idx="6">
                  <c:v>26.504106695190561</c:v>
                </c:pt>
                <c:pt idx="7">
                  <c:v>26.501537466766667</c:v>
                </c:pt>
                <c:pt idx="8">
                  <c:v>26.499824647817402</c:v>
                </c:pt>
                <c:pt idx="9">
                  <c:v>26.488691324647199</c:v>
                </c:pt>
                <c:pt idx="10">
                  <c:v>26.496399009918886</c:v>
                </c:pt>
                <c:pt idx="11">
                  <c:v>26.510101561512975</c:v>
                </c:pt>
                <c:pt idx="12">
                  <c:v>25.87264744256256</c:v>
                </c:pt>
                <c:pt idx="13">
                  <c:v>26.520378475208553</c:v>
                </c:pt>
                <c:pt idx="14">
                  <c:v>26.513527199411502</c:v>
                </c:pt>
                <c:pt idx="15">
                  <c:v>26.51052976625029</c:v>
                </c:pt>
                <c:pt idx="16">
                  <c:v>26.5023938762413</c:v>
                </c:pt>
                <c:pt idx="17">
                  <c:v>26.515240018360767</c:v>
                </c:pt>
                <c:pt idx="18">
                  <c:v>26.516524632572715</c:v>
                </c:pt>
                <c:pt idx="19">
                  <c:v>25.781868038251663</c:v>
                </c:pt>
                <c:pt idx="20">
                  <c:v>25.766167197883433</c:v>
                </c:pt>
                <c:pt idx="21">
                  <c:v>26.461286221459005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53992"/>
        <c:axId val="178053208"/>
      </c:lineChart>
      <c:dateAx>
        <c:axId val="178053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3208"/>
        <c:crosses val="autoZero"/>
        <c:auto val="1"/>
        <c:lblOffset val="100"/>
        <c:baseTimeUnit val="days"/>
      </c:dateAx>
      <c:valAx>
        <c:axId val="1780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MA!$A$2:$A$22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MA!$B$2:$B$22</c:f>
              <c:numCache>
                <c:formatCode>General</c:formatCode>
                <c:ptCount val="21"/>
                <c:pt idx="0">
                  <c:v>57.868710925870801</c:v>
                </c:pt>
                <c:pt idx="1">
                  <c:v>27.9758443319771</c:v>
                </c:pt>
                <c:pt idx="2">
                  <c:v>25.910569862062101</c:v>
                </c:pt>
                <c:pt idx="3">
                  <c:v>26.5846978267341</c:v>
                </c:pt>
                <c:pt idx="4">
                  <c:v>25.672806886970299</c:v>
                </c:pt>
                <c:pt idx="5">
                  <c:v>28.195891634414998</c:v>
                </c:pt>
                <c:pt idx="6">
                  <c:v>28.162325096755001</c:v>
                </c:pt>
                <c:pt idx="7">
                  <c:v>28.139947404981601</c:v>
                </c:pt>
                <c:pt idx="8">
                  <c:v>27.994492408454899</c:v>
                </c:pt>
                <c:pt idx="9">
                  <c:v>28.095192021435</c:v>
                </c:pt>
                <c:pt idx="10">
                  <c:v>28.274213555621699</c:v>
                </c:pt>
                <c:pt idx="11">
                  <c:v>19.945982600641699</c:v>
                </c:pt>
                <c:pt idx="12">
                  <c:v>28.408479706261801</c:v>
                </c:pt>
                <c:pt idx="13">
                  <c:v>28.3189689391684</c:v>
                </c:pt>
                <c:pt idx="14">
                  <c:v>28.279807978565</c:v>
                </c:pt>
                <c:pt idx="15">
                  <c:v>28.173513942641701</c:v>
                </c:pt>
                <c:pt idx="16">
                  <c:v>28.3413466309418</c:v>
                </c:pt>
                <c:pt idx="17">
                  <c:v>28.3581298997718</c:v>
                </c:pt>
                <c:pt idx="18">
                  <c:v>18.759964936654399</c:v>
                </c:pt>
                <c:pt idx="19">
                  <c:v>18.554836095398802</c:v>
                </c:pt>
                <c:pt idx="20">
                  <c:v>27.636449340081398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MA!$A$2:$A$22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MA!$C$3:$C$23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31.481549509254922</c:v>
                </c:pt>
                <c:pt idx="7">
                  <c:v>27.234583291985029</c:v>
                </c:pt>
                <c:pt idx="8">
                  <c:v>27.237247302910429</c:v>
                </c:pt>
                <c:pt idx="9">
                  <c:v>27.549336182820841</c:v>
                </c:pt>
                <c:pt idx="10">
                  <c:v>27.790695572661928</c:v>
                </c:pt>
                <c:pt idx="11">
                  <c:v>26.972577817472125</c:v>
                </c:pt>
                <c:pt idx="12">
                  <c:v>27.002947542021673</c:v>
                </c:pt>
                <c:pt idx="13">
                  <c:v>27.025325233795012</c:v>
                </c:pt>
                <c:pt idx="14">
                  <c:v>27.045305315735501</c:v>
                </c:pt>
                <c:pt idx="15">
                  <c:v>27.070879820619329</c:v>
                </c:pt>
                <c:pt idx="16">
                  <c:v>27.106044764834589</c:v>
                </c:pt>
                <c:pt idx="17">
                  <c:v>27.118032813998887</c:v>
                </c:pt>
                <c:pt idx="18">
                  <c:v>26.948601719143561</c:v>
                </c:pt>
                <c:pt idx="19">
                  <c:v>25.540938346163131</c:v>
                </c:pt>
                <c:pt idx="20">
                  <c:v>25.443435546293554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27848"/>
        <c:axId val="176026672"/>
      </c:lineChart>
      <c:dateAx>
        <c:axId val="17602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6672"/>
        <c:crosses val="autoZero"/>
        <c:auto val="1"/>
        <c:lblOffset val="100"/>
        <c:baseTimeUnit val="days"/>
      </c:dateAx>
      <c:valAx>
        <c:axId val="1760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Exponential Smoothing Time Series</a:t>
            </a:r>
          </a:p>
          <a:p>
            <a:pPr>
              <a:defRPr/>
            </a:pPr>
            <a:r>
              <a:rPr lang="en-US" sz="800"/>
              <a:t>Damp = 0.2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Smoothing'!$A$2:$A$23</c:f>
              <c:numCache>
                <c:formatCode>m/d/yyyy</c:formatCode>
                <c:ptCount val="22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  <c:pt idx="21">
                  <c:v>43616</c:v>
                </c:pt>
              </c:numCache>
            </c:numRef>
          </c:cat>
          <c:val>
            <c:numRef>
              <c:f>'Exponential Smoothing'!$B$2:$B$22</c:f>
              <c:numCache>
                <c:formatCode>General</c:formatCode>
                <c:ptCount val="21"/>
                <c:pt idx="0">
                  <c:v>57.868710925870801</c:v>
                </c:pt>
                <c:pt idx="1">
                  <c:v>27.9758443319771</c:v>
                </c:pt>
                <c:pt idx="2">
                  <c:v>25.910569862062101</c:v>
                </c:pt>
                <c:pt idx="3">
                  <c:v>26.5846978267341</c:v>
                </c:pt>
                <c:pt idx="4">
                  <c:v>25.672806886970299</c:v>
                </c:pt>
                <c:pt idx="5">
                  <c:v>28.195891634414998</c:v>
                </c:pt>
                <c:pt idx="6">
                  <c:v>28.162325096755001</c:v>
                </c:pt>
                <c:pt idx="7">
                  <c:v>28.139947404981601</c:v>
                </c:pt>
                <c:pt idx="8">
                  <c:v>27.994492408454899</c:v>
                </c:pt>
                <c:pt idx="9">
                  <c:v>28.095192021435</c:v>
                </c:pt>
                <c:pt idx="10">
                  <c:v>28.274213555621699</c:v>
                </c:pt>
                <c:pt idx="11">
                  <c:v>19.945982600641699</c:v>
                </c:pt>
                <c:pt idx="12">
                  <c:v>28.408479706261801</c:v>
                </c:pt>
                <c:pt idx="13">
                  <c:v>28.3189689391684</c:v>
                </c:pt>
                <c:pt idx="14">
                  <c:v>28.279807978565</c:v>
                </c:pt>
                <c:pt idx="15">
                  <c:v>28.173513942641701</c:v>
                </c:pt>
                <c:pt idx="16">
                  <c:v>28.3413466309418</c:v>
                </c:pt>
                <c:pt idx="17">
                  <c:v>28.3581298997718</c:v>
                </c:pt>
                <c:pt idx="18">
                  <c:v>18.759964936654399</c:v>
                </c:pt>
                <c:pt idx="19">
                  <c:v>18.554836095398802</c:v>
                </c:pt>
                <c:pt idx="20">
                  <c:v>27.636449340081398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1"/>
              <c:layout>
                <c:manualLayout>
                  <c:x val="-3.5066006600660067E-2"/>
                  <c:y val="-0.188343994314143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'Exponential Smoothing'!$A$2:$A$23</c:f>
              <c:numCache>
                <c:formatCode>m/d/yyyy</c:formatCode>
                <c:ptCount val="22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  <c:pt idx="21">
                  <c:v>43616</c:v>
                </c:pt>
              </c:numCache>
            </c:numRef>
          </c:cat>
          <c:val>
            <c:numRef>
              <c:f>'Exponential Smoothing'!$C$2:$C$23</c:f>
              <c:numCache>
                <c:formatCode>General</c:formatCode>
                <c:ptCount val="22"/>
                <c:pt idx="0">
                  <c:v>#N/A</c:v>
                </c:pt>
                <c:pt idx="1">
                  <c:v>57.868710925870801</c:v>
                </c:pt>
                <c:pt idx="2">
                  <c:v>33.954417650755843</c:v>
                </c:pt>
                <c:pt idx="3">
                  <c:v>27.519339419800851</c:v>
                </c:pt>
                <c:pt idx="4">
                  <c:v>26.771626145347454</c:v>
                </c:pt>
                <c:pt idx="5">
                  <c:v>25.892570738645734</c:v>
                </c:pt>
                <c:pt idx="6">
                  <c:v>27.735227455261146</c:v>
                </c:pt>
                <c:pt idx="7">
                  <c:v>28.076905568456233</c:v>
                </c:pt>
                <c:pt idx="8">
                  <c:v>28.127339037676528</c:v>
                </c:pt>
                <c:pt idx="9">
                  <c:v>28.021061734299227</c:v>
                </c:pt>
                <c:pt idx="10">
                  <c:v>28.080365964007846</c:v>
                </c:pt>
                <c:pt idx="11">
                  <c:v>28.235444037298929</c:v>
                </c:pt>
                <c:pt idx="12">
                  <c:v>21.603874887973149</c:v>
                </c:pt>
                <c:pt idx="13">
                  <c:v>27.047558742604075</c:v>
                </c:pt>
                <c:pt idx="14">
                  <c:v>28.064686899855538</c:v>
                </c:pt>
                <c:pt idx="15">
                  <c:v>28.236783762823109</c:v>
                </c:pt>
                <c:pt idx="16">
                  <c:v>28.186167906677984</c:v>
                </c:pt>
                <c:pt idx="17">
                  <c:v>28.310310886089038</c:v>
                </c:pt>
                <c:pt idx="18">
                  <c:v>28.348566097035249</c:v>
                </c:pt>
                <c:pt idx="19">
                  <c:v>20.677685168730569</c:v>
                </c:pt>
                <c:pt idx="20">
                  <c:v>18.979405910065157</c:v>
                </c:pt>
                <c:pt idx="21">
                  <c:v>25.905040654078149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19968"/>
        <c:axId val="659520360"/>
      </c:lineChart>
      <c:dateAx>
        <c:axId val="65951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0360"/>
        <c:crosses val="autoZero"/>
        <c:auto val="1"/>
        <c:lblOffset val="100"/>
        <c:baseTimeUnit val="days"/>
      </c:dateAx>
      <c:valAx>
        <c:axId val="6595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Exponential Smoothing Time Series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Damp = 0.8</a:t>
            </a:r>
            <a:endParaRPr lang="en-US" sz="8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'Exponential Smoothing'!$A$2:$A$23</c:f>
              <c:numCache>
                <c:formatCode>m/d/yyyy</c:formatCode>
                <c:ptCount val="22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  <c:pt idx="21">
                  <c:v>43616</c:v>
                </c:pt>
              </c:numCache>
            </c:numRef>
          </c:cat>
          <c:val>
            <c:numRef>
              <c:f>'Exponential Smoothing'!$B$2:$B$22</c:f>
              <c:numCache>
                <c:formatCode>General</c:formatCode>
                <c:ptCount val="21"/>
                <c:pt idx="0">
                  <c:v>57.868710925870801</c:v>
                </c:pt>
                <c:pt idx="1">
                  <c:v>27.9758443319771</c:v>
                </c:pt>
                <c:pt idx="2">
                  <c:v>25.910569862062101</c:v>
                </c:pt>
                <c:pt idx="3">
                  <c:v>26.5846978267341</c:v>
                </c:pt>
                <c:pt idx="4">
                  <c:v>25.672806886970299</c:v>
                </c:pt>
                <c:pt idx="5">
                  <c:v>28.195891634414998</c:v>
                </c:pt>
                <c:pt idx="6">
                  <c:v>28.162325096755001</c:v>
                </c:pt>
                <c:pt idx="7">
                  <c:v>28.139947404981601</c:v>
                </c:pt>
                <c:pt idx="8">
                  <c:v>27.994492408454899</c:v>
                </c:pt>
                <c:pt idx="9">
                  <c:v>28.095192021435</c:v>
                </c:pt>
                <c:pt idx="10">
                  <c:v>28.274213555621699</c:v>
                </c:pt>
                <c:pt idx="11">
                  <c:v>19.945982600641699</c:v>
                </c:pt>
                <c:pt idx="12">
                  <c:v>28.408479706261801</c:v>
                </c:pt>
                <c:pt idx="13">
                  <c:v>28.3189689391684</c:v>
                </c:pt>
                <c:pt idx="14">
                  <c:v>28.279807978565</c:v>
                </c:pt>
                <c:pt idx="15">
                  <c:v>28.173513942641701</c:v>
                </c:pt>
                <c:pt idx="16">
                  <c:v>28.3413466309418</c:v>
                </c:pt>
                <c:pt idx="17">
                  <c:v>28.3581298997718</c:v>
                </c:pt>
                <c:pt idx="18">
                  <c:v>18.759964936654399</c:v>
                </c:pt>
                <c:pt idx="19">
                  <c:v>18.554836095398802</c:v>
                </c:pt>
                <c:pt idx="20">
                  <c:v>27.636449340081398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1"/>
              <c:layout>
                <c:manualLayout>
                  <c:x val="-2.9130253849354974E-2"/>
                  <c:y val="-0.152243589743589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Forecast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'Exponential Smoothing'!$A$2:$A$23</c:f>
              <c:numCache>
                <c:formatCode>m/d/yyyy</c:formatCode>
                <c:ptCount val="22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  <c:pt idx="21">
                  <c:v>43616</c:v>
                </c:pt>
              </c:numCache>
            </c:numRef>
          </c:cat>
          <c:val>
            <c:numRef>
              <c:f>'Exponential Smoothing'!$D$2:$D$23</c:f>
              <c:numCache>
                <c:formatCode>General</c:formatCode>
                <c:ptCount val="22"/>
                <c:pt idx="0">
                  <c:v>#N/A</c:v>
                </c:pt>
                <c:pt idx="1">
                  <c:v>57.868710925870801</c:v>
                </c:pt>
                <c:pt idx="2">
                  <c:v>51.890137607092065</c:v>
                </c:pt>
                <c:pt idx="3">
                  <c:v>46.694224058086078</c:v>
                </c:pt>
                <c:pt idx="4">
                  <c:v>42.672318811815686</c:v>
                </c:pt>
                <c:pt idx="5">
                  <c:v>39.272416426846604</c:v>
                </c:pt>
                <c:pt idx="6">
                  <c:v>37.057111468360283</c:v>
                </c:pt>
                <c:pt idx="7">
                  <c:v>35.278154194039232</c:v>
                </c:pt>
                <c:pt idx="8">
                  <c:v>33.850512836227708</c:v>
                </c:pt>
                <c:pt idx="9">
                  <c:v>32.679308750673144</c:v>
                </c:pt>
                <c:pt idx="10">
                  <c:v>31.762485404825515</c:v>
                </c:pt>
                <c:pt idx="11">
                  <c:v>31.064831034984756</c:v>
                </c:pt>
                <c:pt idx="12">
                  <c:v>28.841061348116149</c:v>
                </c:pt>
                <c:pt idx="13">
                  <c:v>28.754545019745283</c:v>
                </c:pt>
                <c:pt idx="14">
                  <c:v>28.667429803629908</c:v>
                </c:pt>
                <c:pt idx="15">
                  <c:v>28.589905438616931</c:v>
                </c:pt>
                <c:pt idx="16">
                  <c:v>28.506627139421887</c:v>
                </c:pt>
                <c:pt idx="17">
                  <c:v>28.473571037725868</c:v>
                </c:pt>
                <c:pt idx="18">
                  <c:v>28.450482810135057</c:v>
                </c:pt>
                <c:pt idx="19">
                  <c:v>26.512379235438928</c:v>
                </c:pt>
                <c:pt idx="20">
                  <c:v>24.920870607430906</c:v>
                </c:pt>
                <c:pt idx="21">
                  <c:v>25.463986353961005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34896"/>
        <c:axId val="570735680"/>
      </c:lineChart>
      <c:dateAx>
        <c:axId val="570734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5680"/>
        <c:crosses val="autoZero"/>
        <c:auto val="1"/>
        <c:lblOffset val="100"/>
        <c:baseTimeUnit val="days"/>
      </c:dateAx>
      <c:valAx>
        <c:axId val="5707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0</xdr:row>
      <xdr:rowOff>175260</xdr:rowOff>
    </xdr:from>
    <xdr:to>
      <xdr:col>20</xdr:col>
      <xdr:colOff>213360</xdr:colOff>
      <xdr:row>11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21</xdr:row>
      <xdr:rowOff>45720</xdr:rowOff>
    </xdr:from>
    <xdr:to>
      <xdr:col>17</xdr:col>
      <xdr:colOff>411480</xdr:colOff>
      <xdr:row>32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</xdr:colOff>
      <xdr:row>10</xdr:row>
      <xdr:rowOff>60960</xdr:rowOff>
    </xdr:from>
    <xdr:to>
      <xdr:col>27</xdr:col>
      <xdr:colOff>198120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175260</xdr:rowOff>
    </xdr:from>
    <xdr:to>
      <xdr:col>15</xdr:col>
      <xdr:colOff>22860</xdr:colOff>
      <xdr:row>23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7620</xdr:rowOff>
    </xdr:from>
    <xdr:to>
      <xdr:col>17</xdr:col>
      <xdr:colOff>114300</xdr:colOff>
      <xdr:row>19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20</xdr:row>
      <xdr:rowOff>160020</xdr:rowOff>
    </xdr:from>
    <xdr:to>
      <xdr:col>17</xdr:col>
      <xdr:colOff>60960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1" activeCellId="1" sqref="B1:B22 E1:E22"/>
    </sheetView>
  </sheetViews>
  <sheetFormatPr defaultRowHeight="14.4" x14ac:dyDescent="0.3"/>
  <cols>
    <col min="1" max="2" width="9.5546875" bestFit="1" customWidth="1"/>
    <col min="3" max="3" width="10" bestFit="1" customWidth="1"/>
    <col min="4" max="4" width="12" bestFit="1" customWidth="1"/>
    <col min="5" max="5" width="19.109375" bestFit="1" customWidth="1"/>
    <col min="6" max="6" width="14.88671875" bestFit="1" customWidth="1"/>
    <col min="7" max="7" width="12.777343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43595</v>
      </c>
      <c r="B2" s="1">
        <v>43595</v>
      </c>
      <c r="C2">
        <v>5172</v>
      </c>
      <c r="D2">
        <v>89.374722838137501</v>
      </c>
      <c r="E2">
        <v>57.868710925870801</v>
      </c>
      <c r="F2">
        <v>4</v>
      </c>
      <c r="G2">
        <v>0</v>
      </c>
    </row>
    <row r="3" spans="1:7" x14ac:dyDescent="0.3">
      <c r="A3" s="1">
        <v>43596</v>
      </c>
      <c r="B3" s="1">
        <v>43596</v>
      </c>
      <c r="C3">
        <v>7501</v>
      </c>
      <c r="D3">
        <v>268.12416851441202</v>
      </c>
      <c r="E3">
        <v>27.9758443319771</v>
      </c>
      <c r="F3">
        <v>6</v>
      </c>
      <c r="G3">
        <v>6</v>
      </c>
    </row>
    <row r="4" spans="1:7" x14ac:dyDescent="0.3">
      <c r="A4" s="1">
        <v>43597</v>
      </c>
      <c r="B4" s="1">
        <v>43597</v>
      </c>
      <c r="C4">
        <v>9263</v>
      </c>
      <c r="D4">
        <v>357.49889135255</v>
      </c>
      <c r="E4">
        <v>25.910569862062101</v>
      </c>
      <c r="F4">
        <v>8</v>
      </c>
      <c r="G4">
        <v>8</v>
      </c>
    </row>
    <row r="5" spans="1:7" x14ac:dyDescent="0.3">
      <c r="A5" s="1">
        <v>43598</v>
      </c>
      <c r="B5" s="1">
        <v>43598</v>
      </c>
      <c r="C5">
        <v>7128</v>
      </c>
      <c r="D5">
        <v>268.12416851441202</v>
      </c>
      <c r="E5">
        <v>26.5846978267341</v>
      </c>
      <c r="F5">
        <v>6</v>
      </c>
      <c r="G5">
        <v>6</v>
      </c>
    </row>
    <row r="6" spans="1:7" x14ac:dyDescent="0.3">
      <c r="A6" s="1">
        <v>43599</v>
      </c>
      <c r="B6" s="1">
        <v>43599</v>
      </c>
      <c r="C6">
        <v>9178</v>
      </c>
      <c r="D6">
        <v>357.49889135255</v>
      </c>
      <c r="E6">
        <v>25.672806886970299</v>
      </c>
      <c r="F6">
        <v>8</v>
      </c>
      <c r="G6">
        <v>8</v>
      </c>
    </row>
    <row r="7" spans="1:7" x14ac:dyDescent="0.3">
      <c r="A7" s="1">
        <v>43600</v>
      </c>
      <c r="B7" s="1">
        <v>43600</v>
      </c>
      <c r="C7">
        <v>5040</v>
      </c>
      <c r="D7">
        <v>178.749445676275</v>
      </c>
      <c r="E7">
        <v>28.195891634414998</v>
      </c>
      <c r="F7">
        <v>4</v>
      </c>
      <c r="G7">
        <v>4</v>
      </c>
    </row>
    <row r="8" spans="1:7" x14ac:dyDescent="0.3">
      <c r="A8" s="1">
        <v>43601</v>
      </c>
      <c r="B8" s="1">
        <v>43601</v>
      </c>
      <c r="C8">
        <v>5034</v>
      </c>
      <c r="D8">
        <v>178.749445676275</v>
      </c>
      <c r="E8">
        <v>28.162325096755001</v>
      </c>
      <c r="F8">
        <v>4</v>
      </c>
      <c r="G8">
        <v>4</v>
      </c>
    </row>
    <row r="9" spans="1:7" x14ac:dyDescent="0.3">
      <c r="A9" s="1">
        <v>43602</v>
      </c>
      <c r="B9" s="1">
        <v>43602</v>
      </c>
      <c r="C9">
        <v>5030</v>
      </c>
      <c r="D9">
        <v>178.749445676275</v>
      </c>
      <c r="E9">
        <v>28.139947404981601</v>
      </c>
      <c r="F9">
        <v>4</v>
      </c>
      <c r="G9">
        <v>4</v>
      </c>
    </row>
    <row r="10" spans="1:7" x14ac:dyDescent="0.3">
      <c r="A10" s="1">
        <v>43603</v>
      </c>
      <c r="B10" s="1">
        <v>43603</v>
      </c>
      <c r="C10">
        <v>5004</v>
      </c>
      <c r="D10">
        <v>178.749445676275</v>
      </c>
      <c r="E10">
        <v>27.994492408454899</v>
      </c>
      <c r="F10">
        <v>4</v>
      </c>
      <c r="G10">
        <v>4</v>
      </c>
    </row>
    <row r="11" spans="1:7" x14ac:dyDescent="0.3">
      <c r="A11" s="1">
        <v>43604</v>
      </c>
      <c r="B11" s="1">
        <v>43604</v>
      </c>
      <c r="C11">
        <v>5022</v>
      </c>
      <c r="D11">
        <v>178.749445676275</v>
      </c>
      <c r="E11">
        <v>28.095192021435</v>
      </c>
      <c r="F11">
        <v>4</v>
      </c>
      <c r="G11">
        <v>4</v>
      </c>
    </row>
    <row r="12" spans="1:7" x14ac:dyDescent="0.3">
      <c r="A12" s="1">
        <v>43605</v>
      </c>
      <c r="B12" s="1">
        <v>43605</v>
      </c>
      <c r="C12">
        <v>5054</v>
      </c>
      <c r="D12">
        <v>178.749445676275</v>
      </c>
      <c r="E12">
        <v>28.274213555621699</v>
      </c>
      <c r="F12">
        <v>4</v>
      </c>
      <c r="G12">
        <v>4</v>
      </c>
    </row>
    <row r="13" spans="1:7" x14ac:dyDescent="0.3">
      <c r="A13" s="1">
        <v>43606</v>
      </c>
      <c r="B13" s="1">
        <v>43606</v>
      </c>
      <c r="C13">
        <v>5348</v>
      </c>
      <c r="D13">
        <v>268.12416851441202</v>
      </c>
      <c r="E13">
        <v>19.945982600641699</v>
      </c>
      <c r="F13">
        <v>5</v>
      </c>
      <c r="G13">
        <v>5</v>
      </c>
    </row>
    <row r="14" spans="1:7" x14ac:dyDescent="0.3">
      <c r="A14" s="1">
        <v>43607</v>
      </c>
      <c r="B14" s="1">
        <v>43607</v>
      </c>
      <c r="C14">
        <v>5078</v>
      </c>
      <c r="D14">
        <v>178.749445676275</v>
      </c>
      <c r="E14">
        <v>28.408479706261801</v>
      </c>
      <c r="F14">
        <v>4</v>
      </c>
      <c r="G14">
        <v>4</v>
      </c>
    </row>
    <row r="15" spans="1:7" x14ac:dyDescent="0.3">
      <c r="A15" s="1">
        <v>43608</v>
      </c>
      <c r="B15" s="1">
        <v>43608</v>
      </c>
      <c r="C15">
        <v>5062</v>
      </c>
      <c r="D15">
        <v>178.749445676275</v>
      </c>
      <c r="E15">
        <v>28.3189689391684</v>
      </c>
      <c r="F15">
        <v>4</v>
      </c>
      <c r="G15">
        <v>4</v>
      </c>
    </row>
    <row r="16" spans="1:7" x14ac:dyDescent="0.3">
      <c r="A16" s="1">
        <v>43609</v>
      </c>
      <c r="B16" s="1">
        <v>43609</v>
      </c>
      <c r="C16">
        <v>5055</v>
      </c>
      <c r="D16">
        <v>178.749445676275</v>
      </c>
      <c r="E16">
        <v>28.279807978565</v>
      </c>
      <c r="F16">
        <v>4</v>
      </c>
      <c r="G16">
        <v>4</v>
      </c>
    </row>
    <row r="17" spans="1:7" x14ac:dyDescent="0.3">
      <c r="A17" s="1">
        <v>43610</v>
      </c>
      <c r="B17" s="1">
        <v>43610</v>
      </c>
      <c r="C17">
        <v>5036</v>
      </c>
      <c r="D17">
        <v>178.749445676275</v>
      </c>
      <c r="E17">
        <v>28.173513942641701</v>
      </c>
      <c r="F17">
        <v>4</v>
      </c>
      <c r="G17">
        <v>4</v>
      </c>
    </row>
    <row r="18" spans="1:7" x14ac:dyDescent="0.3">
      <c r="A18" s="1">
        <v>43611</v>
      </c>
      <c r="B18" s="1">
        <v>43611</v>
      </c>
      <c r="C18">
        <v>5066</v>
      </c>
      <c r="D18">
        <v>178.749445676275</v>
      </c>
      <c r="E18">
        <v>28.3413466309418</v>
      </c>
      <c r="F18">
        <v>4</v>
      </c>
      <c r="G18">
        <v>4</v>
      </c>
    </row>
    <row r="19" spans="1:7" x14ac:dyDescent="0.3">
      <c r="A19" s="1">
        <v>43612</v>
      </c>
      <c r="B19" s="1">
        <v>43612</v>
      </c>
      <c r="C19">
        <v>5069</v>
      </c>
      <c r="D19">
        <v>178.749445676275</v>
      </c>
      <c r="E19">
        <v>28.3581298997718</v>
      </c>
      <c r="F19">
        <v>4</v>
      </c>
      <c r="G19">
        <v>4</v>
      </c>
    </row>
    <row r="20" spans="1:7" x14ac:dyDescent="0.3">
      <c r="A20" s="1">
        <v>43613</v>
      </c>
      <c r="B20" s="1">
        <v>43613</v>
      </c>
      <c r="C20">
        <v>5030</v>
      </c>
      <c r="D20">
        <v>268.12416851441202</v>
      </c>
      <c r="E20">
        <v>18.759964936654399</v>
      </c>
      <c r="F20">
        <v>5</v>
      </c>
      <c r="G20">
        <v>5</v>
      </c>
    </row>
    <row r="21" spans="1:7" x14ac:dyDescent="0.3">
      <c r="A21" s="1">
        <v>43614</v>
      </c>
      <c r="B21" s="1">
        <v>43614</v>
      </c>
      <c r="C21">
        <v>4975</v>
      </c>
      <c r="D21">
        <v>268.12416851441202</v>
      </c>
      <c r="E21">
        <v>18.554836095398802</v>
      </c>
      <c r="F21">
        <v>5</v>
      </c>
      <c r="G21">
        <v>6</v>
      </c>
    </row>
    <row r="22" spans="1:7" x14ac:dyDescent="0.3">
      <c r="A22" s="1">
        <v>43615</v>
      </c>
      <c r="B22" s="1">
        <v>43615</v>
      </c>
      <c r="C22">
        <v>7410</v>
      </c>
      <c r="D22">
        <v>268.12416851441202</v>
      </c>
      <c r="E22">
        <v>27.636449340081398</v>
      </c>
      <c r="F22">
        <v>6</v>
      </c>
      <c r="G2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Y9" sqref="Y9"/>
    </sheetView>
  </sheetViews>
  <sheetFormatPr defaultRowHeight="14.4" x14ac:dyDescent="0.3"/>
  <cols>
    <col min="1" max="1" width="9.5546875" bestFit="1" customWidth="1"/>
    <col min="2" max="2" width="19.109375" bestFit="1" customWidth="1"/>
  </cols>
  <sheetData>
    <row r="1" spans="1:14" x14ac:dyDescent="0.3">
      <c r="A1" t="s">
        <v>0</v>
      </c>
      <c r="B1" t="s">
        <v>3</v>
      </c>
      <c r="C1" t="s">
        <v>6</v>
      </c>
      <c r="D1" t="s">
        <v>37</v>
      </c>
      <c r="F1" t="s">
        <v>7</v>
      </c>
    </row>
    <row r="2" spans="1:14" ht="15" thickBot="1" x14ac:dyDescent="0.35">
      <c r="A2" s="1">
        <v>43595</v>
      </c>
      <c r="B2">
        <v>57.868710925870801</v>
      </c>
      <c r="C2" s="7"/>
    </row>
    <row r="3" spans="1:14" x14ac:dyDescent="0.3">
      <c r="A3" s="1">
        <v>43596</v>
      </c>
      <c r="B3">
        <v>27.9758443319771</v>
      </c>
      <c r="C3">
        <v>57.868710925870801</v>
      </c>
      <c r="D3">
        <f>$G$18*C3+$G$17</f>
        <v>28.775304621912237</v>
      </c>
      <c r="F3" s="5" t="s">
        <v>8</v>
      </c>
      <c r="G3" s="5"/>
    </row>
    <row r="4" spans="1:14" x14ac:dyDescent="0.3">
      <c r="A4" s="1">
        <v>43597</v>
      </c>
      <c r="B4">
        <v>25.910569862062101</v>
      </c>
      <c r="C4">
        <v>27.9758443319771</v>
      </c>
      <c r="D4">
        <f t="shared" ref="D4:D23" si="0">$G$18*C4+$G$17</f>
        <v>26.487263975522815</v>
      </c>
      <c r="F4" s="2" t="s">
        <v>9</v>
      </c>
      <c r="G4" s="2">
        <v>0.18016433426051726</v>
      </c>
    </row>
    <row r="5" spans="1:14" x14ac:dyDescent="0.3">
      <c r="A5" s="1">
        <v>43598</v>
      </c>
      <c r="B5">
        <v>26.5846978267341</v>
      </c>
      <c r="C5">
        <v>25.910569862062101</v>
      </c>
      <c r="D5">
        <f t="shared" si="0"/>
        <v>26.329185059997158</v>
      </c>
      <c r="F5" s="2" t="s">
        <v>10</v>
      </c>
      <c r="G5" s="2">
        <v>3.2459187339535393E-2</v>
      </c>
    </row>
    <row r="6" spans="1:14" x14ac:dyDescent="0.3">
      <c r="A6" s="1">
        <v>43599</v>
      </c>
      <c r="B6">
        <v>25.672806886970299</v>
      </c>
      <c r="C6">
        <v>26.5846978267341</v>
      </c>
      <c r="D6">
        <f t="shared" si="0"/>
        <v>26.380783730843678</v>
      </c>
      <c r="F6" s="2" t="s">
        <v>11</v>
      </c>
      <c r="G6" s="2">
        <v>-2.1293080030490422E-2</v>
      </c>
    </row>
    <row r="7" spans="1:14" x14ac:dyDescent="0.3">
      <c r="A7" s="1">
        <v>43600</v>
      </c>
      <c r="B7">
        <v>28.195891634414998</v>
      </c>
      <c r="C7">
        <v>25.672806886970299</v>
      </c>
      <c r="D7">
        <f t="shared" si="0"/>
        <v>26.310986358661246</v>
      </c>
      <c r="F7" s="2" t="s">
        <v>12</v>
      </c>
      <c r="G7" s="2">
        <v>3.3317423234336805</v>
      </c>
    </row>
    <row r="8" spans="1:14" ht="15" thickBot="1" x14ac:dyDescent="0.35">
      <c r="A8" s="1">
        <v>43601</v>
      </c>
      <c r="B8">
        <v>28.162325096755001</v>
      </c>
      <c r="C8">
        <v>28.195891634414998</v>
      </c>
      <c r="D8">
        <f t="shared" si="0"/>
        <v>26.504106695190561</v>
      </c>
      <c r="F8" s="3" t="s">
        <v>13</v>
      </c>
      <c r="G8" s="3">
        <v>20</v>
      </c>
    </row>
    <row r="9" spans="1:14" x14ac:dyDescent="0.3">
      <c r="A9" s="1">
        <v>43602</v>
      </c>
      <c r="B9">
        <v>28.139947404981601</v>
      </c>
      <c r="C9">
        <v>28.162325096755001</v>
      </c>
      <c r="D9">
        <f t="shared" si="0"/>
        <v>26.501537466766667</v>
      </c>
    </row>
    <row r="10" spans="1:14" ht="15" thickBot="1" x14ac:dyDescent="0.35">
      <c r="A10" s="1">
        <v>43603</v>
      </c>
      <c r="B10">
        <v>27.994492408454899</v>
      </c>
      <c r="C10">
        <v>28.139947404981601</v>
      </c>
      <c r="D10">
        <f t="shared" si="0"/>
        <v>26.499824647817402</v>
      </c>
      <c r="F10" t="s">
        <v>14</v>
      </c>
    </row>
    <row r="11" spans="1:14" x14ac:dyDescent="0.3">
      <c r="A11" s="1">
        <v>43604</v>
      </c>
      <c r="B11">
        <v>28.095192021435</v>
      </c>
      <c r="C11">
        <v>27.994492408454899</v>
      </c>
      <c r="D11">
        <f t="shared" si="0"/>
        <v>26.488691324647199</v>
      </c>
      <c r="F11" s="4"/>
      <c r="G11" s="4" t="s">
        <v>19</v>
      </c>
      <c r="H11" s="4" t="s">
        <v>20</v>
      </c>
      <c r="I11" s="4" t="s">
        <v>21</v>
      </c>
      <c r="J11" s="4" t="s">
        <v>22</v>
      </c>
      <c r="K11" s="4" t="s">
        <v>23</v>
      </c>
    </row>
    <row r="12" spans="1:14" x14ac:dyDescent="0.3">
      <c r="A12" s="1">
        <v>43605</v>
      </c>
      <c r="B12">
        <v>28.274213555621699</v>
      </c>
      <c r="C12">
        <v>28.095192021435</v>
      </c>
      <c r="D12">
        <f t="shared" si="0"/>
        <v>26.496399009918886</v>
      </c>
      <c r="F12" s="2" t="s">
        <v>15</v>
      </c>
      <c r="G12" s="2">
        <v>1</v>
      </c>
      <c r="H12" s="2">
        <v>6.7032229704342967</v>
      </c>
      <c r="I12" s="2">
        <v>6.7032229704342967</v>
      </c>
      <c r="J12" s="2">
        <v>0.60386638420458139</v>
      </c>
      <c r="K12" s="2">
        <v>0.44719960740223075</v>
      </c>
    </row>
    <row r="13" spans="1:14" x14ac:dyDescent="0.3">
      <c r="A13" s="1">
        <v>43606</v>
      </c>
      <c r="B13">
        <v>19.945982600641699</v>
      </c>
      <c r="C13">
        <v>28.274213555621699</v>
      </c>
      <c r="D13">
        <f t="shared" si="0"/>
        <v>26.510101561512975</v>
      </c>
      <c r="F13" s="2" t="s">
        <v>16</v>
      </c>
      <c r="G13" s="2">
        <v>18</v>
      </c>
      <c r="H13" s="2">
        <v>199.8091243756667</v>
      </c>
      <c r="I13" s="2">
        <v>11.100506909759261</v>
      </c>
      <c r="J13" s="2"/>
      <c r="K13" s="2"/>
    </row>
    <row r="14" spans="1:14" ht="15" thickBot="1" x14ac:dyDescent="0.35">
      <c r="A14" s="1">
        <v>43607</v>
      </c>
      <c r="B14">
        <v>28.408479706261801</v>
      </c>
      <c r="C14">
        <v>19.945982600641699</v>
      </c>
      <c r="D14">
        <f t="shared" si="0"/>
        <v>25.87264744256256</v>
      </c>
      <c r="F14" s="3" t="s">
        <v>17</v>
      </c>
      <c r="G14" s="3">
        <v>19</v>
      </c>
      <c r="H14" s="3">
        <v>206.512347346101</v>
      </c>
      <c r="I14" s="3"/>
      <c r="J14" s="3"/>
      <c r="K14" s="3"/>
    </row>
    <row r="15" spans="1:14" ht="15" thickBot="1" x14ac:dyDescent="0.35">
      <c r="A15" s="1">
        <v>43608</v>
      </c>
      <c r="B15">
        <v>28.3189689391684</v>
      </c>
      <c r="C15">
        <v>28.408479706261801</v>
      </c>
      <c r="D15">
        <f t="shared" si="0"/>
        <v>26.520378475208553</v>
      </c>
    </row>
    <row r="16" spans="1:14" x14ac:dyDescent="0.3">
      <c r="A16" s="1">
        <v>43609</v>
      </c>
      <c r="B16">
        <v>28.279807978565</v>
      </c>
      <c r="C16">
        <v>28.3189689391684</v>
      </c>
      <c r="D16">
        <f t="shared" si="0"/>
        <v>26.513527199411502</v>
      </c>
      <c r="F16" s="4"/>
      <c r="G16" s="4" t="s">
        <v>24</v>
      </c>
      <c r="H16" s="4" t="s">
        <v>12</v>
      </c>
      <c r="I16" s="4" t="s">
        <v>25</v>
      </c>
      <c r="J16" s="4" t="s">
        <v>26</v>
      </c>
      <c r="K16" s="4" t="s">
        <v>27</v>
      </c>
      <c r="L16" s="4" t="s">
        <v>28</v>
      </c>
      <c r="M16" s="4" t="s">
        <v>29</v>
      </c>
      <c r="N16" s="4" t="s">
        <v>30</v>
      </c>
    </row>
    <row r="17" spans="1:14" x14ac:dyDescent="0.3">
      <c r="A17" s="1">
        <v>43610</v>
      </c>
      <c r="B17">
        <v>28.173513942641701</v>
      </c>
      <c r="C17">
        <v>28.279807978565</v>
      </c>
      <c r="D17">
        <f t="shared" si="0"/>
        <v>26.51052976625029</v>
      </c>
      <c r="F17" s="8" t="s">
        <v>18</v>
      </c>
      <c r="G17" s="8">
        <v>24.345954819120188</v>
      </c>
      <c r="H17" s="2">
        <v>2.8568600139877249</v>
      </c>
      <c r="I17" s="2">
        <v>8.5219278158249985</v>
      </c>
      <c r="J17" s="2">
        <v>9.8494551291032032E-8</v>
      </c>
      <c r="K17" s="2">
        <v>18.343914649850056</v>
      </c>
      <c r="L17" s="2">
        <v>30.347994988390319</v>
      </c>
      <c r="M17" s="2">
        <v>18.343914649850056</v>
      </c>
      <c r="N17" s="2">
        <v>30.347994988390319</v>
      </c>
    </row>
    <row r="18" spans="1:14" ht="15" thickBot="1" x14ac:dyDescent="0.35">
      <c r="A18" s="1">
        <v>43611</v>
      </c>
      <c r="B18">
        <v>28.3413466309418</v>
      </c>
      <c r="C18">
        <v>28.173513942641701</v>
      </c>
      <c r="D18">
        <f t="shared" si="0"/>
        <v>26.5023938762413</v>
      </c>
      <c r="F18" s="9" t="s">
        <v>31</v>
      </c>
      <c r="G18" s="9">
        <v>7.6541359431109512E-2</v>
      </c>
      <c r="H18" s="3">
        <v>9.8497621704672286E-2</v>
      </c>
      <c r="I18" s="3">
        <v>0.7770884017951748</v>
      </c>
      <c r="J18" s="9">
        <v>0.44719960740223175</v>
      </c>
      <c r="K18" s="3">
        <v>-0.13039446491956053</v>
      </c>
      <c r="L18" s="3">
        <v>0.28347718378177955</v>
      </c>
      <c r="M18" s="3">
        <v>-0.13039446491956053</v>
      </c>
      <c r="N18" s="3">
        <v>0.28347718378177955</v>
      </c>
    </row>
    <row r="19" spans="1:14" x14ac:dyDescent="0.3">
      <c r="A19" s="1">
        <v>43612</v>
      </c>
      <c r="B19">
        <v>28.3581298997718</v>
      </c>
      <c r="C19">
        <v>28.3413466309418</v>
      </c>
      <c r="D19">
        <f t="shared" si="0"/>
        <v>26.515240018360767</v>
      </c>
    </row>
    <row r="20" spans="1:14" x14ac:dyDescent="0.3">
      <c r="A20" s="1">
        <v>43613</v>
      </c>
      <c r="B20">
        <v>18.759964936654399</v>
      </c>
      <c r="C20">
        <v>28.3581298997718</v>
      </c>
      <c r="D20">
        <f t="shared" si="0"/>
        <v>26.516524632572715</v>
      </c>
    </row>
    <row r="21" spans="1:14" x14ac:dyDescent="0.3">
      <c r="A21" s="1">
        <v>43614</v>
      </c>
      <c r="B21">
        <v>18.554836095398802</v>
      </c>
      <c r="C21">
        <v>18.759964936654399</v>
      </c>
      <c r="D21">
        <f t="shared" si="0"/>
        <v>25.781868038251663</v>
      </c>
    </row>
    <row r="22" spans="1:14" x14ac:dyDescent="0.3">
      <c r="A22" s="1">
        <v>43615</v>
      </c>
      <c r="B22">
        <v>27.636449340081398</v>
      </c>
      <c r="C22">
        <v>18.554836095398802</v>
      </c>
      <c r="D22">
        <f t="shared" si="0"/>
        <v>25.766167197883433</v>
      </c>
      <c r="F22" t="s">
        <v>32</v>
      </c>
    </row>
    <row r="23" spans="1:14" ht="15" thickBot="1" x14ac:dyDescent="0.35">
      <c r="A23" s="1">
        <v>43616</v>
      </c>
      <c r="C23">
        <v>27.636449340081398</v>
      </c>
      <c r="D23">
        <f t="shared" si="0"/>
        <v>26.461286221459005</v>
      </c>
    </row>
    <row r="24" spans="1:14" x14ac:dyDescent="0.3">
      <c r="F24" s="4" t="s">
        <v>33</v>
      </c>
      <c r="G24" s="4" t="s">
        <v>34</v>
      </c>
      <c r="H24" s="4" t="s">
        <v>35</v>
      </c>
      <c r="I24" s="6" t="s">
        <v>36</v>
      </c>
    </row>
    <row r="25" spans="1:14" x14ac:dyDescent="0.3">
      <c r="F25" s="2">
        <v>1</v>
      </c>
      <c r="G25" s="2">
        <v>28.775304621912237</v>
      </c>
      <c r="H25" s="2">
        <v>-0.79946028993513707</v>
      </c>
      <c r="I25" s="7"/>
    </row>
    <row r="26" spans="1:14" x14ac:dyDescent="0.3">
      <c r="F26" s="2">
        <v>2</v>
      </c>
      <c r="G26" s="2">
        <v>26.487263975522815</v>
      </c>
      <c r="H26" s="2">
        <v>-0.57669411346071442</v>
      </c>
      <c r="I26">
        <v>-0.79946028993513707</v>
      </c>
    </row>
    <row r="27" spans="1:14" x14ac:dyDescent="0.3">
      <c r="F27" s="2">
        <v>3</v>
      </c>
      <c r="G27" s="2">
        <v>26.329185059997158</v>
      </c>
      <c r="H27" s="2">
        <v>0.2555127667369419</v>
      </c>
      <c r="I27">
        <v>-0.57669411346071442</v>
      </c>
    </row>
    <row r="28" spans="1:14" x14ac:dyDescent="0.3">
      <c r="F28" s="2">
        <v>4</v>
      </c>
      <c r="G28" s="2">
        <v>26.380783730843678</v>
      </c>
      <c r="H28" s="2">
        <v>-0.70797684387337867</v>
      </c>
      <c r="I28">
        <v>0.2555127667369419</v>
      </c>
    </row>
    <row r="29" spans="1:14" x14ac:dyDescent="0.3">
      <c r="F29" s="2">
        <v>5</v>
      </c>
      <c r="G29" s="2">
        <v>26.310986358661246</v>
      </c>
      <c r="H29" s="2">
        <v>1.8849052757537521</v>
      </c>
      <c r="I29">
        <v>-0.70797684387337867</v>
      </c>
    </row>
    <row r="30" spans="1:14" x14ac:dyDescent="0.3">
      <c r="F30" s="2">
        <v>6</v>
      </c>
      <c r="G30" s="2">
        <v>26.504106695190561</v>
      </c>
      <c r="H30" s="2">
        <v>1.6582184015644401</v>
      </c>
      <c r="I30">
        <v>1.8849052757537521</v>
      </c>
    </row>
    <row r="31" spans="1:14" x14ac:dyDescent="0.3">
      <c r="F31" s="2">
        <v>7</v>
      </c>
      <c r="G31" s="2">
        <v>26.501537466766667</v>
      </c>
      <c r="H31" s="2">
        <v>1.6384099382149344</v>
      </c>
      <c r="I31">
        <v>1.6582184015644401</v>
      </c>
    </row>
    <row r="32" spans="1:14" x14ac:dyDescent="0.3">
      <c r="F32" s="2">
        <v>8</v>
      </c>
      <c r="G32" s="2">
        <v>26.499824647817402</v>
      </c>
      <c r="H32" s="2">
        <v>1.4946677606374976</v>
      </c>
      <c r="I32">
        <v>1.6384099382149344</v>
      </c>
    </row>
    <row r="33" spans="6:9" x14ac:dyDescent="0.3">
      <c r="F33" s="2">
        <v>9</v>
      </c>
      <c r="G33" s="2">
        <v>26.488691324647199</v>
      </c>
      <c r="H33" s="2">
        <v>1.6065006967878013</v>
      </c>
      <c r="I33">
        <v>1.4946677606374976</v>
      </c>
    </row>
    <row r="34" spans="6:9" x14ac:dyDescent="0.3">
      <c r="F34" s="2">
        <v>10</v>
      </c>
      <c r="G34" s="2">
        <v>26.496399009918886</v>
      </c>
      <c r="H34" s="2">
        <v>1.7778145457028138</v>
      </c>
      <c r="I34">
        <v>1.6065006967878013</v>
      </c>
    </row>
    <row r="35" spans="6:9" x14ac:dyDescent="0.3">
      <c r="F35" s="2">
        <v>11</v>
      </c>
      <c r="G35" s="2">
        <v>26.510101561512975</v>
      </c>
      <c r="H35" s="2">
        <v>-6.5641189608712764</v>
      </c>
      <c r="I35">
        <v>1.7778145457028138</v>
      </c>
    </row>
    <row r="36" spans="6:9" x14ac:dyDescent="0.3">
      <c r="F36" s="2">
        <v>12</v>
      </c>
      <c r="G36" s="2">
        <v>25.87264744256256</v>
      </c>
      <c r="H36" s="2">
        <v>2.5358322636992412</v>
      </c>
      <c r="I36">
        <v>-6.5641189608712764</v>
      </c>
    </row>
    <row r="37" spans="6:9" x14ac:dyDescent="0.3">
      <c r="F37" s="2">
        <v>13</v>
      </c>
      <c r="G37" s="2">
        <v>26.520378475208553</v>
      </c>
      <c r="H37" s="2">
        <v>1.7985904639598473</v>
      </c>
      <c r="I37">
        <v>2.5358322636992412</v>
      </c>
    </row>
    <row r="38" spans="6:9" x14ac:dyDescent="0.3">
      <c r="F38" s="2">
        <v>14</v>
      </c>
      <c r="G38" s="2">
        <v>26.513527199411502</v>
      </c>
      <c r="H38" s="2">
        <v>1.7662807791534973</v>
      </c>
      <c r="I38">
        <v>1.7985904639598473</v>
      </c>
    </row>
    <row r="39" spans="6:9" x14ac:dyDescent="0.3">
      <c r="F39" s="2">
        <v>15</v>
      </c>
      <c r="G39" s="2">
        <v>26.51052976625029</v>
      </c>
      <c r="H39" s="2">
        <v>1.6629841763914115</v>
      </c>
      <c r="I39">
        <v>1.7662807791534973</v>
      </c>
    </row>
    <row r="40" spans="6:9" x14ac:dyDescent="0.3">
      <c r="F40" s="2">
        <v>16</v>
      </c>
      <c r="G40" s="2">
        <v>26.5023938762413</v>
      </c>
      <c r="H40" s="2">
        <v>1.8389527547005002</v>
      </c>
      <c r="I40">
        <v>1.6629841763914115</v>
      </c>
    </row>
    <row r="41" spans="6:9" x14ac:dyDescent="0.3">
      <c r="F41" s="2">
        <v>17</v>
      </c>
      <c r="G41" s="2">
        <v>26.515240018360767</v>
      </c>
      <c r="H41" s="2">
        <v>1.8428898814110326</v>
      </c>
      <c r="I41">
        <v>1.8389527547005002</v>
      </c>
    </row>
    <row r="42" spans="6:9" x14ac:dyDescent="0.3">
      <c r="F42" s="2">
        <v>18</v>
      </c>
      <c r="G42" s="2">
        <v>26.516524632572715</v>
      </c>
      <c r="H42" s="2">
        <v>-7.7565596959183161</v>
      </c>
      <c r="I42">
        <v>1.8428898814110326</v>
      </c>
    </row>
    <row r="43" spans="6:9" x14ac:dyDescent="0.3">
      <c r="F43" s="2">
        <v>19</v>
      </c>
      <c r="G43" s="2">
        <v>25.781868038251663</v>
      </c>
      <c r="H43" s="2">
        <v>-7.2270319428528609</v>
      </c>
      <c r="I43">
        <v>-7.7565596959183161</v>
      </c>
    </row>
    <row r="44" spans="6:9" ht="15" thickBot="1" x14ac:dyDescent="0.35">
      <c r="F44" s="3">
        <v>20</v>
      </c>
      <c r="G44" s="3">
        <v>25.766167197883433</v>
      </c>
      <c r="H44" s="3">
        <v>1.870282142197965</v>
      </c>
      <c r="I44">
        <v>-7.2270319428528609</v>
      </c>
    </row>
    <row r="45" spans="6:9" x14ac:dyDescent="0.3">
      <c r="I45">
        <v>1.870282142197965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P20" sqref="P20"/>
    </sheetView>
  </sheetViews>
  <sheetFormatPr defaultRowHeight="14.4" x14ac:dyDescent="0.3"/>
  <cols>
    <col min="1" max="1" width="9.5546875" bestFit="1" customWidth="1"/>
  </cols>
  <sheetData>
    <row r="1" spans="1:3" x14ac:dyDescent="0.3">
      <c r="A1" t="s">
        <v>0</v>
      </c>
      <c r="B1" t="s">
        <v>3</v>
      </c>
    </row>
    <row r="2" spans="1:3" x14ac:dyDescent="0.3">
      <c r="A2" s="1">
        <v>43595</v>
      </c>
      <c r="B2">
        <v>57.868710925870801</v>
      </c>
    </row>
    <row r="3" spans="1:3" x14ac:dyDescent="0.3">
      <c r="A3" s="1">
        <v>43596</v>
      </c>
      <c r="B3">
        <v>27.9758443319771</v>
      </c>
      <c r="C3" t="e">
        <v>#N/A</v>
      </c>
    </row>
    <row r="4" spans="1:3" x14ac:dyDescent="0.3">
      <c r="A4" s="1">
        <v>43597</v>
      </c>
      <c r="B4">
        <v>25.910569862062101</v>
      </c>
      <c r="C4" t="e">
        <v>#N/A</v>
      </c>
    </row>
    <row r="5" spans="1:3" x14ac:dyDescent="0.3">
      <c r="A5" s="1">
        <v>43598</v>
      </c>
      <c r="B5">
        <v>26.5846978267341</v>
      </c>
      <c r="C5" t="e">
        <v>#N/A</v>
      </c>
    </row>
    <row r="6" spans="1:3" x14ac:dyDescent="0.3">
      <c r="A6" s="1">
        <v>43599</v>
      </c>
      <c r="B6">
        <v>25.672806886970299</v>
      </c>
      <c r="C6" t="e">
        <v>#N/A</v>
      </c>
    </row>
    <row r="7" spans="1:3" x14ac:dyDescent="0.3">
      <c r="A7" s="1">
        <v>43600</v>
      </c>
      <c r="B7">
        <v>28.195891634414998</v>
      </c>
      <c r="C7" t="e">
        <v>#N/A</v>
      </c>
    </row>
    <row r="8" spans="1:3" x14ac:dyDescent="0.3">
      <c r="A8" s="1">
        <v>43601</v>
      </c>
      <c r="B8">
        <v>28.162325096755001</v>
      </c>
      <c r="C8" t="e">
        <v>#N/A</v>
      </c>
    </row>
    <row r="9" spans="1:3" x14ac:dyDescent="0.3">
      <c r="A9" s="1">
        <v>43602</v>
      </c>
      <c r="B9">
        <v>28.139947404981601</v>
      </c>
      <c r="C9">
        <f t="shared" ref="C9:C23" si="0">AVERAGE(B2:B8)</f>
        <v>31.481549509254922</v>
      </c>
    </row>
    <row r="10" spans="1:3" x14ac:dyDescent="0.3">
      <c r="A10" s="1">
        <v>43603</v>
      </c>
      <c r="B10">
        <v>27.994492408454899</v>
      </c>
      <c r="C10">
        <f t="shared" si="0"/>
        <v>27.234583291985029</v>
      </c>
    </row>
    <row r="11" spans="1:3" x14ac:dyDescent="0.3">
      <c r="A11" s="1">
        <v>43604</v>
      </c>
      <c r="B11">
        <v>28.095192021435</v>
      </c>
      <c r="C11">
        <f t="shared" si="0"/>
        <v>27.237247302910429</v>
      </c>
    </row>
    <row r="12" spans="1:3" x14ac:dyDescent="0.3">
      <c r="A12" s="1">
        <v>43605</v>
      </c>
      <c r="B12">
        <v>28.274213555621699</v>
      </c>
      <c r="C12">
        <f t="shared" si="0"/>
        <v>27.549336182820841</v>
      </c>
    </row>
    <row r="13" spans="1:3" x14ac:dyDescent="0.3">
      <c r="A13" s="1">
        <v>43606</v>
      </c>
      <c r="B13">
        <v>19.945982600641699</v>
      </c>
      <c r="C13">
        <f t="shared" si="0"/>
        <v>27.790695572661928</v>
      </c>
    </row>
    <row r="14" spans="1:3" x14ac:dyDescent="0.3">
      <c r="A14" s="1">
        <v>43607</v>
      </c>
      <c r="B14">
        <v>28.408479706261801</v>
      </c>
      <c r="C14">
        <f t="shared" si="0"/>
        <v>26.972577817472125</v>
      </c>
    </row>
    <row r="15" spans="1:3" x14ac:dyDescent="0.3">
      <c r="A15" s="1">
        <v>43608</v>
      </c>
      <c r="B15">
        <v>28.3189689391684</v>
      </c>
      <c r="C15">
        <f t="shared" si="0"/>
        <v>27.002947542021673</v>
      </c>
    </row>
    <row r="16" spans="1:3" x14ac:dyDescent="0.3">
      <c r="A16" s="1">
        <v>43609</v>
      </c>
      <c r="B16">
        <v>28.279807978565</v>
      </c>
      <c r="C16">
        <f t="shared" si="0"/>
        <v>27.025325233795012</v>
      </c>
    </row>
    <row r="17" spans="1:3" x14ac:dyDescent="0.3">
      <c r="A17" s="1">
        <v>43610</v>
      </c>
      <c r="B17">
        <v>28.173513942641701</v>
      </c>
      <c r="C17">
        <f t="shared" si="0"/>
        <v>27.045305315735501</v>
      </c>
    </row>
    <row r="18" spans="1:3" x14ac:dyDescent="0.3">
      <c r="A18" s="1">
        <v>43611</v>
      </c>
      <c r="B18">
        <v>28.3413466309418</v>
      </c>
      <c r="C18">
        <f t="shared" si="0"/>
        <v>27.070879820619329</v>
      </c>
    </row>
    <row r="19" spans="1:3" x14ac:dyDescent="0.3">
      <c r="A19" s="1">
        <v>43612</v>
      </c>
      <c r="B19">
        <v>28.3581298997718</v>
      </c>
      <c r="C19">
        <f t="shared" si="0"/>
        <v>27.106044764834589</v>
      </c>
    </row>
    <row r="20" spans="1:3" x14ac:dyDescent="0.3">
      <c r="A20" s="1">
        <v>43613</v>
      </c>
      <c r="B20">
        <v>18.759964936654399</v>
      </c>
      <c r="C20">
        <f t="shared" si="0"/>
        <v>27.118032813998887</v>
      </c>
    </row>
    <row r="21" spans="1:3" x14ac:dyDescent="0.3">
      <c r="A21" s="1">
        <v>43614</v>
      </c>
      <c r="B21">
        <v>18.554836095398802</v>
      </c>
      <c r="C21">
        <f t="shared" si="0"/>
        <v>26.948601719143561</v>
      </c>
    </row>
    <row r="22" spans="1:3" x14ac:dyDescent="0.3">
      <c r="A22" s="1">
        <v>43615</v>
      </c>
      <c r="B22">
        <v>27.636449340081398</v>
      </c>
      <c r="C22">
        <f t="shared" si="0"/>
        <v>25.540938346163131</v>
      </c>
    </row>
    <row r="23" spans="1:3" x14ac:dyDescent="0.3">
      <c r="C23">
        <f t="shared" si="0"/>
        <v>25.443435546293554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23"/>
  <sheetViews>
    <sheetView tabSelected="1" workbookViewId="0">
      <selection activeCell="V22" sqref="V22"/>
    </sheetView>
  </sheetViews>
  <sheetFormatPr defaultRowHeight="14.4" x14ac:dyDescent="0.3"/>
  <cols>
    <col min="1" max="1" width="9.5546875" bestFit="1" customWidth="1"/>
    <col min="2" max="2" width="19.109375" bestFit="1" customWidth="1"/>
  </cols>
  <sheetData>
    <row r="1" spans="1:4" x14ac:dyDescent="0.3">
      <c r="A1" t="s">
        <v>0</v>
      </c>
      <c r="B1" t="s">
        <v>3</v>
      </c>
      <c r="C1" t="s">
        <v>38</v>
      </c>
      <c r="D1" t="s">
        <v>39</v>
      </c>
    </row>
    <row r="2" spans="1:4" x14ac:dyDescent="0.3">
      <c r="A2" s="1">
        <v>43595</v>
      </c>
      <c r="B2">
        <v>57.868710925870801</v>
      </c>
      <c r="C2" t="e">
        <v>#N/A</v>
      </c>
      <c r="D2" t="e">
        <v>#N/A</v>
      </c>
    </row>
    <row r="3" spans="1:4" x14ac:dyDescent="0.3">
      <c r="A3" s="1">
        <v>43596</v>
      </c>
      <c r="B3">
        <v>27.9758443319771</v>
      </c>
      <c r="C3">
        <f>B2</f>
        <v>57.868710925870801</v>
      </c>
      <c r="D3">
        <f>B2</f>
        <v>57.868710925870801</v>
      </c>
    </row>
    <row r="4" spans="1:4" x14ac:dyDescent="0.3">
      <c r="A4" s="1">
        <v>43597</v>
      </c>
      <c r="B4">
        <v>25.910569862062101</v>
      </c>
      <c r="C4">
        <f t="shared" ref="C4:C23" si="0">0.8*B3+0.2*C3</f>
        <v>33.954417650755843</v>
      </c>
      <c r="D4">
        <f t="shared" ref="D4:D23" si="1">0.2*B3+0.8*D3</f>
        <v>51.890137607092065</v>
      </c>
    </row>
    <row r="5" spans="1:4" x14ac:dyDescent="0.3">
      <c r="A5" s="1">
        <v>43598</v>
      </c>
      <c r="B5">
        <v>26.5846978267341</v>
      </c>
      <c r="C5">
        <f t="shared" si="0"/>
        <v>27.519339419800851</v>
      </c>
      <c r="D5">
        <f t="shared" si="1"/>
        <v>46.694224058086078</v>
      </c>
    </row>
    <row r="6" spans="1:4" x14ac:dyDescent="0.3">
      <c r="A6" s="1">
        <v>43599</v>
      </c>
      <c r="B6">
        <v>25.672806886970299</v>
      </c>
      <c r="C6">
        <f t="shared" si="0"/>
        <v>26.771626145347454</v>
      </c>
      <c r="D6">
        <f t="shared" si="1"/>
        <v>42.672318811815686</v>
      </c>
    </row>
    <row r="7" spans="1:4" x14ac:dyDescent="0.3">
      <c r="A7" s="1">
        <v>43600</v>
      </c>
      <c r="B7">
        <v>28.195891634414998</v>
      </c>
      <c r="C7">
        <f t="shared" si="0"/>
        <v>25.892570738645734</v>
      </c>
      <c r="D7">
        <f t="shared" si="1"/>
        <v>39.272416426846604</v>
      </c>
    </row>
    <row r="8" spans="1:4" x14ac:dyDescent="0.3">
      <c r="A8" s="1">
        <v>43601</v>
      </c>
      <c r="B8">
        <v>28.162325096755001</v>
      </c>
      <c r="C8">
        <f t="shared" si="0"/>
        <v>27.735227455261146</v>
      </c>
      <c r="D8">
        <f t="shared" si="1"/>
        <v>37.057111468360283</v>
      </c>
    </row>
    <row r="9" spans="1:4" x14ac:dyDescent="0.3">
      <c r="A9" s="1">
        <v>43602</v>
      </c>
      <c r="B9">
        <v>28.139947404981601</v>
      </c>
      <c r="C9">
        <f t="shared" si="0"/>
        <v>28.076905568456233</v>
      </c>
      <c r="D9">
        <f t="shared" si="1"/>
        <v>35.278154194039232</v>
      </c>
    </row>
    <row r="10" spans="1:4" x14ac:dyDescent="0.3">
      <c r="A10" s="1">
        <v>43603</v>
      </c>
      <c r="B10">
        <v>27.994492408454899</v>
      </c>
      <c r="C10">
        <f t="shared" si="0"/>
        <v>28.127339037676528</v>
      </c>
      <c r="D10">
        <f t="shared" si="1"/>
        <v>33.850512836227708</v>
      </c>
    </row>
    <row r="11" spans="1:4" x14ac:dyDescent="0.3">
      <c r="A11" s="1">
        <v>43604</v>
      </c>
      <c r="B11">
        <v>28.095192021435</v>
      </c>
      <c r="C11">
        <f t="shared" si="0"/>
        <v>28.021061734299227</v>
      </c>
      <c r="D11">
        <f t="shared" si="1"/>
        <v>32.679308750673144</v>
      </c>
    </row>
    <row r="12" spans="1:4" x14ac:dyDescent="0.3">
      <c r="A12" s="1">
        <v>43605</v>
      </c>
      <c r="B12">
        <v>28.274213555621699</v>
      </c>
      <c r="C12">
        <f t="shared" si="0"/>
        <v>28.080365964007846</v>
      </c>
      <c r="D12">
        <f t="shared" si="1"/>
        <v>31.762485404825515</v>
      </c>
    </row>
    <row r="13" spans="1:4" x14ac:dyDescent="0.3">
      <c r="A13" s="1">
        <v>43606</v>
      </c>
      <c r="B13">
        <v>19.945982600641699</v>
      </c>
      <c r="C13">
        <f t="shared" si="0"/>
        <v>28.235444037298929</v>
      </c>
      <c r="D13">
        <f t="shared" si="1"/>
        <v>31.064831034984756</v>
      </c>
    </row>
    <row r="14" spans="1:4" x14ac:dyDescent="0.3">
      <c r="A14" s="1">
        <v>43607</v>
      </c>
      <c r="B14">
        <v>28.408479706261801</v>
      </c>
      <c r="C14">
        <f t="shared" si="0"/>
        <v>21.603874887973149</v>
      </c>
      <c r="D14">
        <f t="shared" si="1"/>
        <v>28.841061348116149</v>
      </c>
    </row>
    <row r="15" spans="1:4" x14ac:dyDescent="0.3">
      <c r="A15" s="1">
        <v>43608</v>
      </c>
      <c r="B15">
        <v>28.3189689391684</v>
      </c>
      <c r="C15">
        <f t="shared" si="0"/>
        <v>27.047558742604075</v>
      </c>
      <c r="D15">
        <f t="shared" si="1"/>
        <v>28.754545019745283</v>
      </c>
    </row>
    <row r="16" spans="1:4" x14ac:dyDescent="0.3">
      <c r="A16" s="1">
        <v>43609</v>
      </c>
      <c r="B16">
        <v>28.279807978565</v>
      </c>
      <c r="C16">
        <f t="shared" si="0"/>
        <v>28.064686899855538</v>
      </c>
      <c r="D16">
        <f t="shared" si="1"/>
        <v>28.667429803629908</v>
      </c>
    </row>
    <row r="17" spans="1:4" x14ac:dyDescent="0.3">
      <c r="A17" s="1">
        <v>43610</v>
      </c>
      <c r="B17">
        <v>28.173513942641701</v>
      </c>
      <c r="C17">
        <f t="shared" si="0"/>
        <v>28.236783762823109</v>
      </c>
      <c r="D17">
        <f t="shared" si="1"/>
        <v>28.589905438616931</v>
      </c>
    </row>
    <row r="18" spans="1:4" x14ac:dyDescent="0.3">
      <c r="A18" s="1">
        <v>43611</v>
      </c>
      <c r="B18">
        <v>28.3413466309418</v>
      </c>
      <c r="C18">
        <f t="shared" si="0"/>
        <v>28.186167906677984</v>
      </c>
      <c r="D18">
        <f t="shared" si="1"/>
        <v>28.506627139421887</v>
      </c>
    </row>
    <row r="19" spans="1:4" x14ac:dyDescent="0.3">
      <c r="A19" s="1">
        <v>43612</v>
      </c>
      <c r="B19">
        <v>28.3581298997718</v>
      </c>
      <c r="C19">
        <f t="shared" si="0"/>
        <v>28.310310886089038</v>
      </c>
      <c r="D19">
        <f t="shared" si="1"/>
        <v>28.473571037725868</v>
      </c>
    </row>
    <row r="20" spans="1:4" x14ac:dyDescent="0.3">
      <c r="A20" s="1">
        <v>43613</v>
      </c>
      <c r="B20">
        <v>18.759964936654399</v>
      </c>
      <c r="C20">
        <f t="shared" si="0"/>
        <v>28.348566097035249</v>
      </c>
      <c r="D20">
        <f t="shared" si="1"/>
        <v>28.450482810135057</v>
      </c>
    </row>
    <row r="21" spans="1:4" x14ac:dyDescent="0.3">
      <c r="A21" s="1">
        <v>43614</v>
      </c>
      <c r="B21">
        <v>18.554836095398802</v>
      </c>
      <c r="C21">
        <f t="shared" si="0"/>
        <v>20.677685168730569</v>
      </c>
      <c r="D21">
        <f t="shared" si="1"/>
        <v>26.512379235438928</v>
      </c>
    </row>
    <row r="22" spans="1:4" x14ac:dyDescent="0.3">
      <c r="A22" s="1">
        <v>43615</v>
      </c>
      <c r="B22">
        <v>27.636449340081398</v>
      </c>
      <c r="C22">
        <f t="shared" si="0"/>
        <v>18.979405910065157</v>
      </c>
      <c r="D22">
        <f t="shared" si="1"/>
        <v>24.920870607430906</v>
      </c>
    </row>
    <row r="23" spans="1:4" x14ac:dyDescent="0.3">
      <c r="A23" s="1">
        <v>43616</v>
      </c>
      <c r="C23">
        <f t="shared" si="0"/>
        <v>25.905040654078149</v>
      </c>
      <c r="D23">
        <f t="shared" si="1"/>
        <v>25.463986353961005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improve_clean</vt:lpstr>
      <vt:lpstr>AR(1)</vt:lpstr>
      <vt:lpstr>MA</vt:lpstr>
      <vt:lpstr>Exponential Smoothing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Bahng (US), Thomas H</dc:creator>
  <cp:lastModifiedBy>ke392d</cp:lastModifiedBy>
  <dcterms:created xsi:type="dcterms:W3CDTF">2019-06-04T08:13:58Z</dcterms:created>
  <dcterms:modified xsi:type="dcterms:W3CDTF">2019-06-04T08:41:38Z</dcterms:modified>
</cp:coreProperties>
</file>