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\OneDrive\Documents\MasterArbeit - Documents\MORPHE2US\"/>
    </mc:Choice>
  </mc:AlternateContent>
  <xr:revisionPtr revIDLastSave="0" documentId="13_ncr:1_{F94D3D47-F0D2-4D2E-8D1A-8A4AEC3BC502}" xr6:coauthVersionLast="47" xr6:coauthVersionMax="47" xr10:uidLastSave="{00000000-0000-0000-0000-000000000000}"/>
  <bookViews>
    <workbookView xWindow="-28920" yWindow="-3330" windowWidth="29040" windowHeight="15720" tabRatio="713" activeTab="2" xr2:uid="{00000000-000D-0000-FFFF-FFFF00000000}"/>
  </bookViews>
  <sheets>
    <sheet name="Specifications" sheetId="1" r:id="rId1"/>
    <sheet name="Units" sheetId="6" r:id="rId2"/>
    <sheet name="Sheet1" sheetId="13" r:id="rId3"/>
    <sheet name="Storages" sheetId="12" r:id="rId4"/>
    <sheet name="Commodities" sheetId="5" r:id="rId5"/>
    <sheet name="Building types" sheetId="2" r:id="rId6"/>
    <sheet name="Districts" sheetId="4" r:id="rId7"/>
    <sheet name="Temporality" sheetId="9" state="hidden" r:id="rId8"/>
    <sheet name="Connections" sheetId="11" r:id="rId9"/>
    <sheet name="Reports" sheetId="10" r:id="rId10"/>
  </sheets>
  <definedNames>
    <definedName name="_xlnm._FilterDatabase" localSheetId="2" hidden="1">Sheet1!$A$1:$D$51</definedName>
    <definedName name="Buildings">'Building types'!$B$2:$M$2</definedName>
    <definedName name="Commodities">Commodities!$D$2:$O$2</definedName>
    <definedName name="Connections">Connections!$D$2:$AAN$2</definedName>
    <definedName name="Districts">Districts!$C$2:$XZ$2</definedName>
    <definedName name="Storages">Storages!$D$2:$O$2</definedName>
    <definedName name="Units">Units!$D$2:$W$2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6" l="1"/>
  <c r="O17" i="6"/>
  <c r="N17" i="6"/>
  <c r="M17" i="6"/>
  <c r="L17" i="6"/>
  <c r="G22" i="6"/>
  <c r="F22" i="6"/>
  <c r="E22" i="6"/>
  <c r="D22" i="6"/>
  <c r="G17" i="6"/>
  <c r="F17" i="6"/>
  <c r="E17" i="6"/>
  <c r="D17" i="6"/>
  <c r="CA4" i="4" a="1"/>
  <c r="CA4" i="4" s="1"/>
  <c r="BY4" i="4" a="1"/>
  <c r="BY4" i="4" s="1"/>
  <c r="BW4" i="4" a="1"/>
  <c r="BW4" i="4" s="1"/>
  <c r="BU4" i="4" a="1"/>
  <c r="BU4" i="4" s="1"/>
  <c r="BS4" i="4" a="1"/>
  <c r="BS4" i="4" s="1"/>
  <c r="BQ4" i="4" a="1"/>
  <c r="BQ4" i="4" s="1"/>
  <c r="BO4" i="4" a="1"/>
  <c r="BO4" i="4" s="1"/>
  <c r="BM4" i="4" a="1"/>
  <c r="BM4" i="4" s="1"/>
  <c r="BK4" i="4" a="1"/>
  <c r="BK4" i="4" s="1"/>
  <c r="BI4" i="4" a="1"/>
  <c r="BI4" i="4" s="1"/>
  <c r="BG4" i="4" a="1"/>
  <c r="BG4" i="4" s="1"/>
  <c r="BE4" i="4" a="1"/>
  <c r="BE4" i="4" s="1"/>
  <c r="E4" i="4" a="1"/>
  <c r="E4" i="4" s="1"/>
  <c r="G4" i="4" a="1"/>
  <c r="G4" i="4" s="1"/>
  <c r="I4" i="4" a="1"/>
  <c r="I4" i="4" s="1"/>
  <c r="E11" i="11"/>
  <c r="F11" i="11"/>
  <c r="G11" i="11"/>
  <c r="H11" i="11"/>
  <c r="D11" i="11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D19" i="12"/>
  <c r="T19" i="12"/>
  <c r="U19" i="12"/>
  <c r="V19" i="12"/>
  <c r="W19" i="12"/>
  <c r="B49" i="4" a="1"/>
  <c r="B51" i="4" a="1"/>
  <c r="B57" i="4" a="1"/>
  <c r="B70" i="4" a="1"/>
  <c r="B56" i="4" a="1"/>
  <c r="B62" i="4" a="1"/>
  <c r="B79" i="4" a="1"/>
  <c r="B59" i="4" a="1"/>
  <c r="B67" i="4" a="1"/>
  <c r="B78" i="4" a="1"/>
  <c r="B87" i="4" a="1"/>
  <c r="B63" i="4" a="1"/>
  <c r="B55" i="4" a="1"/>
  <c r="B71" i="4" a="1"/>
  <c r="B86" i="4" a="1"/>
  <c r="B84" i="4" a="1"/>
  <c r="B50" i="4" a="1"/>
  <c r="B65" i="4" a="1"/>
  <c r="B64" i="4" a="1"/>
  <c r="B72" i="4" a="1"/>
  <c r="B88" i="4" a="1"/>
  <c r="B68" i="4" a="1"/>
  <c r="B53" i="4" a="1"/>
  <c r="B61" i="4" a="1"/>
  <c r="B54" i="4" a="1"/>
  <c r="B81" i="4" a="1"/>
  <c r="B77" i="4" a="1"/>
  <c r="B73" i="4" a="1"/>
  <c r="B7" i="4" a="1"/>
  <c r="B89" i="4" a="1"/>
  <c r="B58" i="4" a="1"/>
  <c r="B85" i="4" a="1"/>
  <c r="B82" i="4" a="1"/>
  <c r="B60" i="4" a="1"/>
  <c r="B75" i="4" a="1"/>
  <c r="B66" i="4" a="1"/>
  <c r="B76" i="4" a="1"/>
  <c r="B83" i="4" a="1"/>
  <c r="B52" i="4" a="1"/>
  <c r="B74" i="4" a="1"/>
  <c r="B80" i="4" a="1"/>
  <c r="B89" i="4" l="1"/>
  <c r="B65" i="4"/>
  <c r="B68" i="4"/>
  <c r="B88" i="4"/>
  <c r="B79" i="4"/>
  <c r="B86" i="4"/>
  <c r="B75" i="4"/>
  <c r="B73" i="4"/>
  <c r="B87" i="4"/>
  <c r="B77" i="4"/>
  <c r="B83" i="4"/>
  <c r="B82" i="4"/>
  <c r="B50" i="4"/>
  <c r="B74" i="4"/>
  <c r="B56" i="4"/>
  <c r="B67" i="4"/>
  <c r="B64" i="4"/>
  <c r="B61" i="4"/>
  <c r="B60" i="4"/>
  <c r="B51" i="4"/>
  <c r="B66" i="4"/>
  <c r="B63" i="4"/>
  <c r="B57" i="4"/>
  <c r="B55" i="4"/>
  <c r="B53" i="4"/>
  <c r="B62" i="4"/>
  <c r="B81" i="4"/>
  <c r="B80" i="4"/>
  <c r="B71" i="4"/>
  <c r="B84" i="4"/>
  <c r="B52" i="4"/>
  <c r="B54" i="4"/>
  <c r="B59" i="4"/>
  <c r="B70" i="4"/>
  <c r="B58" i="4"/>
  <c r="B78" i="4"/>
  <c r="B85" i="4"/>
  <c r="B76" i="4"/>
  <c r="B72" i="4"/>
  <c r="B49" i="4"/>
  <c r="B7" i="4"/>
  <c r="K17" i="6"/>
  <c r="Q17" i="6"/>
  <c r="R17" i="6"/>
  <c r="S17" i="6"/>
  <c r="T17" i="6"/>
  <c r="U17" i="6"/>
  <c r="V17" i="6"/>
  <c r="W17" i="6"/>
  <c r="BA4" i="4" a="1"/>
  <c r="BA4" i="4" s="1"/>
  <c r="AY4" i="4" a="1"/>
  <c r="AY4" i="4" s="1"/>
  <c r="AW4" i="4" a="1"/>
  <c r="AW4" i="4" s="1"/>
  <c r="AU4" i="4" a="1"/>
  <c r="AU4" i="4" s="1"/>
  <c r="AS4" i="4" a="1"/>
  <c r="AS4" i="4" s="1"/>
  <c r="AQ4" i="4" a="1"/>
  <c r="AQ4" i="4" s="1"/>
  <c r="AO4" i="4" a="1"/>
  <c r="AO4" i="4" s="1"/>
  <c r="AM4" i="4" a="1"/>
  <c r="AM4" i="4" s="1"/>
  <c r="AK4" i="4" a="1"/>
  <c r="AK4" i="4" s="1"/>
  <c r="AI4" i="4" a="1"/>
  <c r="AI4" i="4" s="1"/>
  <c r="AG4" i="4" a="1"/>
  <c r="AG4" i="4" s="1"/>
  <c r="AE4" i="4" a="1"/>
  <c r="AE4" i="4" s="1"/>
  <c r="K4" i="4" a="1"/>
  <c r="K4" i="4" s="1"/>
  <c r="M4" i="4" a="1"/>
  <c r="M4" i="4" s="1"/>
  <c r="O4" i="4" a="1"/>
  <c r="O4" i="4" s="1"/>
  <c r="Q4" i="4" a="1"/>
  <c r="Q4" i="4" s="1"/>
  <c r="S4" i="4" a="1"/>
  <c r="S4" i="4" s="1"/>
  <c r="U4" i="4" a="1"/>
  <c r="U4" i="4" s="1"/>
  <c r="W4" i="4" a="1"/>
  <c r="W4" i="4" s="1"/>
  <c r="Y4" i="4" a="1"/>
  <c r="Y4" i="4" s="1"/>
  <c r="AA4" i="4" a="1"/>
  <c r="AA4" i="4" s="1"/>
  <c r="B38" i="4" a="1"/>
  <c r="B9" i="4" a="1"/>
  <c r="B36" i="4" a="1"/>
  <c r="B26" i="4" a="1"/>
  <c r="B10" i="4" a="1"/>
  <c r="B12" i="4" a="1"/>
  <c r="B13" i="4" a="1"/>
  <c r="B42" i="4" a="1"/>
  <c r="B47" i="4" a="1"/>
  <c r="B44" i="4" a="1"/>
  <c r="B34" i="4" a="1"/>
  <c r="B16" i="4" a="1"/>
  <c r="B39" i="4" a="1"/>
  <c r="B23" i="4" a="1"/>
  <c r="B8" i="4" a="1"/>
  <c r="B32" i="4" a="1"/>
  <c r="B29" i="4" a="1"/>
  <c r="B43" i="4" a="1"/>
  <c r="B41" i="4" a="1"/>
  <c r="B11" i="4" a="1"/>
  <c r="B33" i="4" a="1"/>
  <c r="B31" i="4" a="1"/>
  <c r="B35" i="4" a="1"/>
  <c r="B40" i="4" a="1"/>
  <c r="B45" i="4" a="1"/>
  <c r="B14" i="4" a="1"/>
  <c r="B30" i="4" a="1"/>
  <c r="B24" i="4" a="1"/>
  <c r="B37" i="4" a="1"/>
  <c r="B25" i="4" a="1"/>
  <c r="B20" i="4" a="1"/>
  <c r="B18" i="4" a="1"/>
  <c r="B19" i="4" a="1"/>
  <c r="B28" i="4" a="1"/>
  <c r="B15" i="4" a="1"/>
  <c r="B21" i="4" a="1"/>
  <c r="B46" i="4" a="1"/>
  <c r="B17" i="4" a="1"/>
  <c r="B22" i="4" a="1"/>
  <c r="B11" i="4" l="1"/>
  <c r="B47" i="4"/>
  <c r="B46" i="4"/>
  <c r="B45" i="4"/>
  <c r="B44" i="4"/>
  <c r="B43" i="4"/>
  <c r="B42" i="4"/>
  <c r="B41" i="4"/>
  <c r="B40" i="4"/>
  <c r="B39" i="4"/>
  <c r="B37" i="4"/>
  <c r="B38" i="4"/>
  <c r="B36" i="4"/>
  <c r="B35" i="4"/>
  <c r="B34" i="4"/>
  <c r="B33" i="4"/>
  <c r="B32" i="4"/>
  <c r="B31" i="4"/>
  <c r="B30" i="4"/>
  <c r="B29" i="4"/>
  <c r="B28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0" i="4"/>
  <c r="B8" i="4"/>
  <c r="B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tc={1EB70530-E750-4619-A20D-37F037DFEF9F}</author>
  </authors>
  <commentList>
    <comment ref="C12" authorId="0" shapeId="0" xr:uid="{1EB70530-E750-4619-A20D-37F037DFEF9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the investment should be independent (the model would sometimes invest into both investments)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<sst xmlns="http://schemas.openxmlformats.org/spreadsheetml/2006/main" count="2274" uniqueCount="569">
  <si>
    <t>Model</t>
  </si>
  <si>
    <t>parameter's name</t>
  </si>
  <si>
    <t>type</t>
  </si>
  <si>
    <t>value</t>
  </si>
  <si>
    <t>Name</t>
  </si>
  <si>
    <t>string</t>
  </si>
  <si>
    <t>Start of simulation</t>
  </si>
  <si>
    <t>datetime</t>
  </si>
  <si>
    <t>End of simulation</t>
  </si>
  <si>
    <t>Operation</t>
  </si>
  <si>
    <t>Resolution</t>
  </si>
  <si>
    <t>duration</t>
  </si>
  <si>
    <t>1h</t>
  </si>
  <si>
    <t>Start</t>
  </si>
  <si>
    <t xml:space="preserve">End </t>
  </si>
  <si>
    <t>bool</t>
  </si>
  <si>
    <t>Occurrence date</t>
  </si>
  <si>
    <t>Multi year</t>
  </si>
  <si>
    <t>1st occurrence date</t>
  </si>
  <si>
    <t>1Y</t>
  </si>
  <si>
    <t>float</t>
  </si>
  <si>
    <t>Type</t>
  </si>
  <si>
    <t>Name (opt)</t>
  </si>
  <si>
    <t>Representative days (opt)</t>
  </si>
  <si>
    <t>Single Family</t>
  </si>
  <si>
    <t>District Number</t>
  </si>
  <si>
    <t>Building Number</t>
  </si>
  <si>
    <t>Electricity</t>
  </si>
  <si>
    <t>Gas</t>
  </si>
  <si>
    <t>Heat</t>
  </si>
  <si>
    <t>Input commodity 1</t>
  </si>
  <si>
    <t>Input commodity 2</t>
  </si>
  <si>
    <t>Output commodity 1</t>
  </si>
  <si>
    <t>Output commodity 2</t>
  </si>
  <si>
    <t>Input commodity 3</t>
  </si>
  <si>
    <t>Output commodity 3</t>
  </si>
  <si>
    <t>fom_cost</t>
  </si>
  <si>
    <t>Production Units - Number</t>
  </si>
  <si>
    <t>Fixed operation/maintenance costs</t>
  </si>
  <si>
    <t>[kg CO2 / kWh]</t>
  </si>
  <si>
    <t>kW</t>
  </si>
  <si>
    <t>CHF/kW/h</t>
  </si>
  <si>
    <t>%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</si>
  <si>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</si>
  <si>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</si>
  <si>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</si>
  <si>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</si>
  <si>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</si>
  <si>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</si>
  <si>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</si>
  <si>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</si>
  <si>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</si>
  <si>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</si>
  <si>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</si>
  <si>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</si>
  <si>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</si>
  <si>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</si>
  <si>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</si>
  <si>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Advanced technical</t>
  </si>
  <si>
    <t>Start-up cost</t>
  </si>
  <si>
    <t>CHF/startup</t>
  </si>
  <si>
    <t>Shutdown cost</t>
  </si>
  <si>
    <t>CHF/shutdown</t>
  </si>
  <si>
    <t>shut_down_cost</t>
  </si>
  <si>
    <t>start_up_cost</t>
  </si>
  <si>
    <t>min_up_time</t>
  </si>
  <si>
    <t>min_down_time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</si>
  <si>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</si>
  <si>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CHF/kWh</t>
  </si>
  <si>
    <t xml:space="preserve">Minimum down time </t>
  </si>
  <si>
    <t>Minimum up time</t>
  </si>
  <si>
    <t>% / time unit</t>
  </si>
  <si>
    <t>Ramping limit (to commodity)</t>
  </si>
  <si>
    <t>Ramp up limit OUT1</t>
  </si>
  <si>
    <t>Ramp down limit OUT1</t>
  </si>
  <si>
    <t>Ramp up limit OUT2</t>
  </si>
  <si>
    <t>Ramp down limit OUT2</t>
  </si>
  <si>
    <t>Ramp up limit OUT3</t>
  </si>
  <si>
    <t>Ramp down limit OUT3</t>
  </si>
  <si>
    <t>Investments</t>
  </si>
  <si>
    <t>Commodity</t>
  </si>
  <si>
    <t>Investment Cost</t>
  </si>
  <si>
    <t>Economic lifetime</t>
  </si>
  <si>
    <t>Technical lifetime</t>
  </si>
  <si>
    <t>unit_investment_econ_lifetime</t>
  </si>
  <si>
    <t>unit_investment_cost</t>
  </si>
  <si>
    <t>CHF</t>
  </si>
  <si>
    <t>Investment type</t>
  </si>
  <si>
    <t>unit_investment_variable_type</t>
  </si>
  <si>
    <t>Integer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</si>
  <si>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</si>
  <si>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</si>
  <si>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</si>
  <si>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</si>
  <si>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</si>
  <si>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</si>
  <si>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</si>
  <si>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</si>
  <si>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</si>
  <si>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Connections</t>
  </si>
  <si>
    <t>Number of units</t>
  </si>
  <si>
    <t>Candidate units</t>
  </si>
  <si>
    <t>District / Building scale</t>
  </si>
  <si>
    <t>District level</t>
  </si>
  <si>
    <t>Building level</t>
  </si>
  <si>
    <t>Building</t>
  </si>
  <si>
    <t>connection_investment_cost</t>
  </si>
  <si>
    <t>connection_discount_rate_technology_specific</t>
  </si>
  <si>
    <t>connection_lead_time</t>
  </si>
  <si>
    <t>connection_investment_econ_lifetime</t>
  </si>
  <si>
    <t>connection_investment_tech_lifetime</t>
  </si>
  <si>
    <t>connection_investment_variable_type</t>
  </si>
  <si>
    <t>connection_decommissioning_cost</t>
  </si>
  <si>
    <t>connection_decommissioning_time</t>
  </si>
  <si>
    <t>Capacity</t>
  </si>
  <si>
    <t>Flow Cost</t>
  </si>
  <si>
    <t>Efficiency</t>
  </si>
  <si>
    <t>name</t>
  </si>
  <si>
    <t>discount_rate</t>
  </si>
  <si>
    <t>discount_year</t>
  </si>
  <si>
    <t>model_start</t>
  </si>
  <si>
    <t>model_end</t>
  </si>
  <si>
    <t>resolution</t>
  </si>
  <si>
    <t>block_start</t>
  </si>
  <si>
    <t>block_end</t>
  </si>
  <si>
    <t>unit_investment_tech_lifetime</t>
  </si>
  <si>
    <t>NaM_emission</t>
  </si>
  <si>
    <t>NaM_scale</t>
  </si>
  <si>
    <t>NaM_unit__from_node1</t>
  </si>
  <si>
    <t>NaM_unit__from_node2</t>
  </si>
  <si>
    <t>NaM_unit__from_node3</t>
  </si>
  <si>
    <t>NaM_unit__to_node1</t>
  </si>
  <si>
    <t>NaM_unit__to_node2</t>
  </si>
  <si>
    <t>NaM_unit__to_node3</t>
  </si>
  <si>
    <t>20Y</t>
  </si>
  <si>
    <t>Quantity</t>
  </si>
  <si>
    <t>Global at District Level</t>
  </si>
  <si>
    <t>Units presence (district level)</t>
  </si>
  <si>
    <t>Units presence (building level)</t>
  </si>
  <si>
    <t>Number of units (NoU)</t>
  </si>
  <si>
    <t>Candidate units (CU)</t>
  </si>
  <si>
    <t>NoU</t>
  </si>
  <si>
    <t>CA</t>
  </si>
  <si>
    <t>1961-1985</t>
  </si>
  <si>
    <t>bool_investment</t>
  </si>
  <si>
    <t>rate</t>
  </si>
  <si>
    <t>SFH</t>
  </si>
  <si>
    <t>NaM_unit_investment_variable_type</t>
  </si>
  <si>
    <t>Continuous</t>
  </si>
  <si>
    <t>ramp_up_limit(unit__to_node1)</t>
  </si>
  <si>
    <t>ramp_down_limit(unit__to_node1)</t>
  </si>
  <si>
    <t>ramp_up_limit(unit__to_node2)</t>
  </si>
  <si>
    <t>ramp_down_limit(unit__to_node2)</t>
  </si>
  <si>
    <t>ramp_up_limit(unit__to_node3)</t>
  </si>
  <si>
    <t>ramp_down_limit(unit__to_node3)</t>
  </si>
  <si>
    <t>unit_capacity(unit__to_node1)</t>
  </si>
  <si>
    <t>unit_capacity(unit__to_node2)</t>
  </si>
  <si>
    <t>unit_capacity(unit__to_node3)</t>
  </si>
  <si>
    <t>unit_capacity(unit__from_node1)</t>
  </si>
  <si>
    <t>unit_capacity(unit__from_node2)</t>
  </si>
  <si>
    <t>unit_capacity(unit__from_node3)</t>
  </si>
  <si>
    <t>Efficiencies (input commodity to output commodity)</t>
  </si>
  <si>
    <t>fix_ratio_out_in_unit_flow(from_node1to_node1)</t>
  </si>
  <si>
    <t>fix_ratio_out_in_unit_flow(from_node1to_node2)</t>
  </si>
  <si>
    <t>fix_ratio_out_in_unit_flow(from_node1to_node3)</t>
  </si>
  <si>
    <t>fix_ratio_out_in_unit_flow(from_node2to_node1)</t>
  </si>
  <si>
    <t>fix_ratio_out_in_unit_flow(from_node2to_node2)</t>
  </si>
  <si>
    <t>fix_ratio_out_in_unit_flow(from_node2to_node3)</t>
  </si>
  <si>
    <t>fix_ratio_out_in_unit_flow(from_node3to_node1)</t>
  </si>
  <si>
    <t>fix_ratio_out_in_unit_flow(from_node3to_node2)</t>
  </si>
  <si>
    <t>fix_ratio_out_in_unit_flow(from_node3to_node3)</t>
  </si>
  <si>
    <t>simple_model</t>
  </si>
  <si>
    <t>code</t>
  </si>
  <si>
    <t>General</t>
  </si>
  <si>
    <t>Linear operation</t>
  </si>
  <si>
    <t>NaM_linear_op</t>
  </si>
  <si>
    <t>NaM_Representative_days</t>
  </si>
  <si>
    <t>date of construction</t>
  </si>
  <si>
    <t>Heat Pump</t>
  </si>
  <si>
    <t>10Y</t>
  </si>
  <si>
    <t>25Y</t>
  </si>
  <si>
    <t>MFH</t>
  </si>
  <si>
    <t>Multi Families</t>
  </si>
  <si>
    <t>Kreis1</t>
  </si>
  <si>
    <t>Representative Days</t>
  </si>
  <si>
    <t>Temporal Block 1</t>
  </si>
  <si>
    <t>NaM_occ</t>
  </si>
  <si>
    <t xml:space="preserve">Occurrence (every year, month) (opt) </t>
  </si>
  <si>
    <t>Temporal Block 2</t>
  </si>
  <si>
    <t>Temporal Block 3</t>
  </si>
  <si>
    <t>operation_january</t>
  </si>
  <si>
    <t>operation_february</t>
  </si>
  <si>
    <t>operation2025_june</t>
  </si>
  <si>
    <t>binary_gas_connection_flow</t>
  </si>
  <si>
    <t>connection_avg_intact_throughflow</t>
  </si>
  <si>
    <t>connection_avg_throughflow</t>
  </si>
  <si>
    <t>connection_conversion_to_discounted_annuities</t>
  </si>
  <si>
    <t>connection_discounted_duration</t>
  </si>
  <si>
    <t>connection_flow</t>
  </si>
  <si>
    <t>connection_flow_costs</t>
  </si>
  <si>
    <t>connection_intact_flow</t>
  </si>
  <si>
    <t>connection_investment_costs</t>
  </si>
  <si>
    <t>connection_salvage_fraction</t>
  </si>
  <si>
    <t>connection_tech_discount_factor</t>
  </si>
  <si>
    <t>connections_decommissioned</t>
  </si>
  <si>
    <t>connections_invested</t>
  </si>
  <si>
    <t>connections_invested_available</t>
  </si>
  <si>
    <t>contingency_is_binding</t>
  </si>
  <si>
    <t>fixed_om_costs</t>
  </si>
  <si>
    <t>fuel_costs</t>
  </si>
  <si>
    <t>mga_objective</t>
  </si>
  <si>
    <t>mp_objective_lowerbound</t>
  </si>
  <si>
    <t>node_injection</t>
  </si>
  <si>
    <t>node_pressure</t>
  </si>
  <si>
    <t>node_slack_neg</t>
  </si>
  <si>
    <t>node_slack_pos</t>
  </si>
  <si>
    <t>node_state</t>
  </si>
  <si>
    <t>node_voltage_angle</t>
  </si>
  <si>
    <t>nonspin_units_shut_down</t>
  </si>
  <si>
    <t>nonspin_units_started_up</t>
  </si>
  <si>
    <t>objective_penalties</t>
  </si>
  <si>
    <t>relative_optimality_gap</t>
  </si>
  <si>
    <t>renewable_curtailment_costs</t>
  </si>
  <si>
    <t>res_proc_costs</t>
  </si>
  <si>
    <t>shut_down_costs</t>
  </si>
  <si>
    <t>start_up_costs</t>
  </si>
  <si>
    <t>storage_conversion_to_discounted_annuities</t>
  </si>
  <si>
    <t>storage_discounted_duration</t>
  </si>
  <si>
    <t>storage_investment_costs</t>
  </si>
  <si>
    <t>storage_salvage_fraction</t>
  </si>
  <si>
    <t>storage_tech_discount_factor</t>
  </si>
  <si>
    <t>storages_decommissioned</t>
  </si>
  <si>
    <t>storages_invested</t>
  </si>
  <si>
    <t>storages_invested_available</t>
  </si>
  <si>
    <t>taxes</t>
  </si>
  <si>
    <t>total_costs</t>
  </si>
  <si>
    <t>unit_conversion_to_discounted_annuities</t>
  </si>
  <si>
    <t>unit_discounted_duration</t>
  </si>
  <si>
    <t>unit_flow</t>
  </si>
  <si>
    <t>unit_flow_op</t>
  </si>
  <si>
    <t>unit_flow_op_active</t>
  </si>
  <si>
    <t>unit_investment_costs</t>
  </si>
  <si>
    <t>unit_salvage_fraction</t>
  </si>
  <si>
    <t>unit_tech_discount_factor</t>
  </si>
  <si>
    <t>units_invested</t>
  </si>
  <si>
    <t>units_invested_available</t>
  </si>
  <si>
    <t>units_mothballed</t>
  </si>
  <si>
    <t>units_on</t>
  </si>
  <si>
    <t>units_on_costs</t>
  </si>
  <si>
    <t>units_shut_down</t>
  </si>
  <si>
    <t>units_started_up</t>
  </si>
  <si>
    <t>variable_om_costs</t>
  </si>
  <si>
    <t>Description</t>
  </si>
  <si>
    <t>Report_1</t>
  </si>
  <si>
    <t>NaM_invstmt_sgl_bool</t>
  </si>
  <si>
    <t>NaM_invstmt_multi_bool</t>
  </si>
  <si>
    <t>use_economic_representation</t>
  </si>
  <si>
    <t>use_milestone_years</t>
  </si>
  <si>
    <t>Discount Rate</t>
  </si>
  <si>
    <t>Ecomomic Representation</t>
  </si>
  <si>
    <t>Milestone Years</t>
  </si>
  <si>
    <t>Horizon of occurrences</t>
  </si>
  <si>
    <t>simple_investment</t>
  </si>
  <si>
    <t>Temporal Block 4</t>
  </si>
  <si>
    <t>Temporal Block 5</t>
  </si>
  <si>
    <t>Temporal Block 6</t>
  </si>
  <si>
    <t>2Y</t>
  </si>
  <si>
    <t>10m</t>
  </si>
  <si>
    <t>Temporal Block 7</t>
  </si>
  <si>
    <t>Temporal Block 8</t>
  </si>
  <si>
    <t>Temporal Block 9</t>
  </si>
  <si>
    <t>Temporal Block 10</t>
  </si>
  <si>
    <t>Temporal Block 11</t>
  </si>
  <si>
    <t>Temporal Block 12</t>
  </si>
  <si>
    <t>Temporal Block 13</t>
  </si>
  <si>
    <t>Temporal Block 14</t>
  </si>
  <si>
    <t>Temporal Block 15</t>
  </si>
  <si>
    <t>Temporal Block 16</t>
  </si>
  <si>
    <t>Temporal Block 17</t>
  </si>
  <si>
    <t>Temporal Block 18</t>
  </si>
  <si>
    <t>Temporal Block 19</t>
  </si>
  <si>
    <t>Temporal Block 20</t>
  </si>
  <si>
    <t>Temporal Block 21</t>
  </si>
  <si>
    <t>Temporal Block 22</t>
  </si>
  <si>
    <t>Temporal Block 23</t>
  </si>
  <si>
    <t>Temporal Block 24</t>
  </si>
  <si>
    <t>Temporal Block 25</t>
  </si>
  <si>
    <t>Temporal Block 26</t>
  </si>
  <si>
    <t>Temporal Block 27</t>
  </si>
  <si>
    <t>Temporal Block 28</t>
  </si>
  <si>
    <t>Temporal Block 29</t>
  </si>
  <si>
    <t>Temporal Block 30</t>
  </si>
  <si>
    <t>Temporal Block 31</t>
  </si>
  <si>
    <t>Temporal Block 32</t>
  </si>
  <si>
    <t>Temporal Block 33</t>
  </si>
  <si>
    <t>Temporal Block 34</t>
  </si>
  <si>
    <t>Temporal Block 35</t>
  </si>
  <si>
    <t>Temporal Block 36</t>
  </si>
  <si>
    <t>Temporal Block 37</t>
  </si>
  <si>
    <t>Temporal Block 38</t>
  </si>
  <si>
    <t>Temporal Block 39</t>
  </si>
  <si>
    <t>Temporal Block 40</t>
  </si>
  <si>
    <t>Temporal Block 41</t>
  </si>
  <si>
    <t>Temporal Block 42</t>
  </si>
  <si>
    <t>Temporal Block 43</t>
  </si>
  <si>
    <t>Temporal Block 44</t>
  </si>
  <si>
    <t>Temporal Block 45</t>
  </si>
  <si>
    <t>Temporal Block 46</t>
  </si>
  <si>
    <t>Temporal Block 47</t>
  </si>
  <si>
    <t>Temporal Block 48</t>
  </si>
  <si>
    <t>Temporal Block 49</t>
  </si>
  <si>
    <t>Temporal Block 50</t>
  </si>
  <si>
    <t>Temporal Block 51</t>
  </si>
  <si>
    <t>Temporal Block 52</t>
  </si>
  <si>
    <t>Temporal Block 53</t>
  </si>
  <si>
    <t>Temporal Block 54</t>
  </si>
  <si>
    <t>Temporal Block 55</t>
  </si>
  <si>
    <t>Temporal Block 56</t>
  </si>
  <si>
    <t>Temporal Block 57</t>
  </si>
  <si>
    <t>Temporal Block 58</t>
  </si>
  <si>
    <t>Temporal Block 59</t>
  </si>
  <si>
    <t>Temporal Block 60</t>
  </si>
  <si>
    <t>Temporal Block 61</t>
  </si>
  <si>
    <t>Temporal Block 62</t>
  </si>
  <si>
    <t>connection_type_normal</t>
  </si>
  <si>
    <t>From node</t>
  </si>
  <si>
    <t>To node</t>
  </si>
  <si>
    <t>CO2</t>
  </si>
  <si>
    <t>CO2 production</t>
  </si>
  <si>
    <t>CO2 in the model</t>
  </si>
  <si>
    <t>NaM_CO2_bool</t>
  </si>
  <si>
    <t>node_state_cap</t>
  </si>
  <si>
    <t>Level of integration of CO2 "Storage" Node</t>
  </si>
  <si>
    <t>NaM_CO2_state_lvl</t>
  </si>
  <si>
    <t>Single time</t>
  </si>
  <si>
    <t>5Y</t>
  </si>
  <si>
    <t>connection_capacity(from_node)</t>
  </si>
  <si>
    <t>connection_flow_cost(from_node)</t>
  </si>
  <si>
    <t>connection_capacity(to_node)</t>
  </si>
  <si>
    <t>connection_flow_cost(to_node)</t>
  </si>
  <si>
    <t>fix_ratio_out_in_connection_flow(from_node_to_node)</t>
  </si>
  <si>
    <t>connection_type</t>
  </si>
  <si>
    <t>All</t>
  </si>
  <si>
    <t>Discount Year of Reference</t>
  </si>
  <si>
    <t>NaM_indicative</t>
  </si>
  <si>
    <t>NaM_district_lvl(from_node)</t>
  </si>
  <si>
    <t>NaM_building_lvl(from_node)</t>
  </si>
  <si>
    <t>Indicates if a gas connection is active or not in binary form (1 = active, 0 = inactive).</t>
  </si>
  <si>
    <t>Average gas or resource flow through a connection during periods when it is operational.</t>
  </si>
  <si>
    <t>Average flow across a connection over a defined period, including all time intervals.</t>
  </si>
  <si>
    <t>Converts the total investment cost of a connection to a discounted annuity value based on a defined discount factor.</t>
  </si>
  <si>
    <t>The duration of a connection's operation, adjusted for discounting over time.</t>
  </si>
  <si>
    <t>Total flow through a connection in a given time period.</t>
  </si>
  <si>
    <t>Costs associated with the flow of resources through the connection, including operational costs.</t>
  </si>
  <si>
    <t>Flow through the connection during periods when it is fully intact and operational.</t>
  </si>
  <si>
    <t>Initial capital costs incurred for investing in the connection.</t>
  </si>
  <si>
    <t>Fraction of the connection’s investment cost that can be recovered at the end of its lifecycle.</t>
  </si>
  <si>
    <t>The discount factor applied to a connection's costs based on its technology and economic parameters.</t>
  </si>
  <si>
    <t>Number or status of connections that have been removed or retired from operation.</t>
  </si>
  <si>
    <t>Total number of connections where capital investment has been made.</t>
  </si>
  <si>
    <t>The count of connections that have been invested in and are available for use.</t>
  </si>
  <si>
    <t>Indicates whether a specific contingency constraint is binding (active) in the optimization.</t>
  </si>
  <si>
    <t>Fixed operations and maintenance costs for connections, units, or storage.</t>
  </si>
  <si>
    <t>Total costs incurred for fuel usage across units or facilities.</t>
  </si>
  <si>
    <t>The objective value under the Model-Guided Adaptive (MGA) optimization approach.</t>
  </si>
  <si>
    <t>The minimum lower bound for the optimization problem’s objective value in the master problem.</t>
  </si>
  <si>
    <t>Amount of resource (e.g., electricity or gas) injected into a node within the system.</t>
  </si>
  <si>
    <t>Pressure level at a specific node, relevant in gas network modeling.</t>
  </si>
  <si>
    <t>Negative slack variable at a node, representing deficits in meeting constraints.</t>
  </si>
  <si>
    <t>Positive slack variable at a node, representing excesses beyond constraints.</t>
  </si>
  <si>
    <t>Operational state of a node in the system (e.g., active, inactive).</t>
  </si>
  <si>
    <t>The voltage angle at a node in a power network.</t>
  </si>
  <si>
    <t>Non-spinning reserve units that have been shut down during the analyzed period.</t>
  </si>
  <si>
    <t>Non-spinning reserve units that have been started up during the analyzed period.</t>
  </si>
  <si>
    <t>Penalties applied to the optimization objective for violating specific constraints or objectives.</t>
  </si>
  <si>
    <t>The relative gap between the current solution and the optimal solution in percentage terms.</t>
  </si>
  <si>
    <t>Costs associated with curtailing renewable energy production.</t>
  </si>
  <si>
    <t>Costs associated with resource processing or procurement.</t>
  </si>
  <si>
    <t>Costs incurred from shutting down units or processes.</t>
  </si>
  <si>
    <t>Costs incurred to start up units or processes.</t>
  </si>
  <si>
    <t>Converts total storage investment cost to a discounted annuity value.</t>
  </si>
  <si>
    <t>Operational duration of storage, adjusted for discounting over time.</t>
  </si>
  <si>
    <t>Capital investment costs for storage infrastructure.</t>
  </si>
  <si>
    <t>Recoverable fraction of storage investment costs at the end of its life.</t>
  </si>
  <si>
    <t>Discount factor applied to storage costs based on its technology.</t>
  </si>
  <si>
    <t>Count or status of storage facilities that have been retired.</t>
  </si>
  <si>
    <t>Total number of storage facilities with completed investments.</t>
  </si>
  <si>
    <t>Storage facilities that are both invested in and currently available for use.</t>
  </si>
  <si>
    <t>Tax costs applied to operations or investments.</t>
  </si>
  <si>
    <t>Sum of all costs, including operational, investment, and penalties, in the system.</t>
  </si>
  <si>
    <t>Converts total unit investment cost to a discounted annuity value.</t>
  </si>
  <si>
    <t>Operational duration of a unit, adjusted for discounting over time.</t>
  </si>
  <si>
    <t>Total resource flow through a unit over a given period.</t>
  </si>
  <si>
    <t>Resource flow through a unit during operational hours.</t>
  </si>
  <si>
    <t>Resource flow through active units during their operational periods.</t>
  </si>
  <si>
    <t>Capital investment costs incurred for units.</t>
  </si>
  <si>
    <t>Recoverable fraction of unit investment costs at the end of its life.</t>
  </si>
  <si>
    <t>Discount factor applied to unit costs based on its technology and economic parameters.</t>
  </si>
  <si>
    <t>Total number of units in which investment has been made.</t>
  </si>
  <si>
    <t>Units that have been invested in and are currently operational or available.</t>
  </si>
  <si>
    <t>Units that have been temporarily shut down or put in reserve.</t>
  </si>
  <si>
    <t>Number or status of units currently operational.</t>
  </si>
  <si>
    <t>Operational costs associated with active units.</t>
  </si>
  <si>
    <t>Units that have been turned off or decommissioned during the analyzed period.</t>
  </si>
  <si>
    <t>Units that have been activated or brought online during the analyzed period.</t>
  </si>
  <si>
    <t>Variable operations and maintenance costs based on usage or output levels.</t>
  </si>
  <si>
    <t>Connection</t>
  </si>
  <si>
    <t>NaM_district_lvl(to_node)</t>
  </si>
  <si>
    <t>NaM_building_lvl(to_node)</t>
  </si>
  <si>
    <t>MV_20kV</t>
  </si>
  <si>
    <t>DNHeating</t>
  </si>
  <si>
    <t>number_of_connections</t>
  </si>
  <si>
    <t>candidate_connections</t>
  </si>
  <si>
    <t>Capacity / node</t>
  </si>
  <si>
    <t>50Y</t>
  </si>
  <si>
    <t>HV_200kW</t>
  </si>
  <si>
    <t>LV_400V</t>
  </si>
  <si>
    <t>DC_400V</t>
  </si>
  <si>
    <t>Gas Boiler</t>
  </si>
  <si>
    <t>NaM_stored_commodity</t>
  </si>
  <si>
    <t>Capacity INPUT</t>
  </si>
  <si>
    <t>Capacity OUTPUT</t>
  </si>
  <si>
    <t>Ramp up limit (INPUT)</t>
  </si>
  <si>
    <t>Ramp down limit (OUTPUT)</t>
  </si>
  <si>
    <t>Ramp down limit (INPUT)</t>
  </si>
  <si>
    <t>Ramp up limit (OUTPUT)</t>
  </si>
  <si>
    <t>kWh</t>
  </si>
  <si>
    <t>Advanced (opt)</t>
  </si>
  <si>
    <t xml:space="preserve">Capacity </t>
  </si>
  <si>
    <t>Rating power</t>
  </si>
  <si>
    <t xml:space="preserve">Self discharge </t>
  </si>
  <si>
    <t>unit_capacity(unit__from_commodity)</t>
  </si>
  <si>
    <t>unit_capacity(unit__to_commodity)</t>
  </si>
  <si>
    <t>frac_state_loss(node)</t>
  </si>
  <si>
    <t>fom_cost(unit)</t>
  </si>
  <si>
    <t>start_up_cost(unit)</t>
  </si>
  <si>
    <t>shut_down_cost(unit)</t>
  </si>
  <si>
    <t>min_up_time(unit)</t>
  </si>
  <si>
    <t>min_down_time(unit)</t>
  </si>
  <si>
    <t>ramp_up_limit(unit__from_commodity)</t>
  </si>
  <si>
    <t>ramp_down_limit(unit__from_commodity)</t>
  </si>
  <si>
    <t>ramp_up_limit(unit__to_commodity)</t>
  </si>
  <si>
    <t>ramp_down_limit(unit__to_commodity)</t>
  </si>
  <si>
    <t>15Y</t>
  </si>
  <si>
    <t>Heat storage</t>
  </si>
  <si>
    <t>Storages presence (district level)</t>
  </si>
  <si>
    <t>Storages presence (building level)</t>
  </si>
  <si>
    <t>Solid State</t>
  </si>
  <si>
    <t>Li-ion Battery</t>
  </si>
  <si>
    <t>kg</t>
  </si>
  <si>
    <t>kg / time unit</t>
  </si>
  <si>
    <t>Maximal emissions per unit of time</t>
  </si>
  <si>
    <t>Maximum total CO2 emissions</t>
  </si>
  <si>
    <t>Retrofits</t>
  </si>
  <si>
    <t>Decrease in consumption [%]</t>
  </si>
  <si>
    <t>Price for 1 building [CHF]</t>
  </si>
  <si>
    <t>operation2025</t>
  </si>
  <si>
    <t>Supply node (with an infinite capacity of import)</t>
  </si>
  <si>
    <t>NaM_balance_type</t>
  </si>
  <si>
    <t>&gt;2010</t>
  </si>
  <si>
    <t>node_state_cap(node)</t>
  </si>
  <si>
    <t>_investment_cost(unit_or_node)</t>
  </si>
  <si>
    <t>_investment_econ_lifetime(unit_and_node)</t>
  </si>
  <si>
    <t>_investment_tech_lifetime(unit_and_node)</t>
  </si>
  <si>
    <t>NaM_investment_variable_type(unit_and_node)</t>
  </si>
  <si>
    <t>_investment_variable_type(unit_and_node)</t>
  </si>
  <si>
    <t>_discount_rate_technology_specific(unit_and_node)</t>
  </si>
  <si>
    <t>_decommissioning_cost(unit_or_node)</t>
  </si>
  <si>
    <t>_decommissioning_time(unit_and_node)</t>
  </si>
  <si>
    <t>_lead_time(unit_and_node)</t>
  </si>
  <si>
    <t>string_special</t>
  </si>
  <si>
    <t>Solar Panel</t>
  </si>
  <si>
    <t>Combined Heat Power Gas</t>
  </si>
  <si>
    <t>Kreis2</t>
  </si>
  <si>
    <t>Electricity Export</t>
  </si>
  <si>
    <t>Electricity Import</t>
  </si>
  <si>
    <t>Gas turbine</t>
  </si>
  <si>
    <t>Gas Import</t>
  </si>
  <si>
    <t>Gas Network</t>
  </si>
  <si>
    <t>connection_type_lossless_bidirectional</t>
  </si>
  <si>
    <t>Allow commodity overflow (lost cost)</t>
  </si>
  <si>
    <t>NaM_overflow_lost</t>
  </si>
  <si>
    <t>Heating Oil</t>
  </si>
  <si>
    <t>Efficiency to storage</t>
  </si>
  <si>
    <t>Efficiency from storage</t>
  </si>
  <si>
    <t>fix_ratio_out_in_unit_flow(unit__storage__node)</t>
  </si>
  <si>
    <t>fix_ratio_out_in_unit_flow(unit__node__storage)</t>
  </si>
  <si>
    <t>Initial storage level</t>
  </si>
  <si>
    <t>initial_node_state(node)</t>
  </si>
  <si>
    <t>Oil Heater</t>
  </si>
  <si>
    <t>Smart lightnight</t>
  </si>
  <si>
    <t>New insulation</t>
  </si>
  <si>
    <t>ints</t>
  </si>
  <si>
    <t>NaM_specific_year</t>
  </si>
  <si>
    <t>NaM_bool_specific_year</t>
  </si>
  <si>
    <t>Multi Specific year operation</t>
  </si>
  <si>
    <t>Specific year to simulate</t>
  </si>
  <si>
    <t>operations</t>
  </si>
  <si>
    <t>Economic - Investments</t>
  </si>
  <si>
    <t>date_time</t>
  </si>
  <si>
    <t>vom_cost(unit__from_node1)</t>
  </si>
  <si>
    <t>vom_cost(unit__from_node2)</t>
  </si>
  <si>
    <t>vom_cost(unit__from_node3)</t>
  </si>
  <si>
    <t>vom_cost(unit__to_node1)</t>
  </si>
  <si>
    <t>vom_cost(unit__to_node2)</t>
  </si>
  <si>
    <t>vom_cost(unit__to_node3)</t>
  </si>
  <si>
    <t>Fixed fuel cost INPUT 1</t>
  </si>
  <si>
    <t>Fixed fuel cost INPUT 2</t>
  </si>
  <si>
    <t>Fixed fuel cost INPUT 3</t>
  </si>
  <si>
    <t>Fixed fuel cost OUTPUT 1</t>
  </si>
  <si>
    <t>Fixed fuel cost OUTPUT 2</t>
  </si>
  <si>
    <t>Fixed fuel cost OUTPUT 3</t>
  </si>
  <si>
    <t xml:space="preserve">Multiple Scenarios </t>
  </si>
  <si>
    <t>Base Scenario name</t>
  </si>
  <si>
    <t>NaM_scenario_name</t>
  </si>
  <si>
    <t>Base</t>
  </si>
  <si>
    <t>strings</t>
  </si>
  <si>
    <t>Additionnal Scenario names</t>
  </si>
  <si>
    <t>NaM_add_scenarios</t>
  </si>
  <si>
    <t>NaM_bool_multiple_scenarios</t>
  </si>
  <si>
    <t>Scenario1; Scenario2</t>
  </si>
  <si>
    <t>2025; 2030; 2034</t>
  </si>
  <si>
    <t>max_total_cumulated_unit_flow_to_node(unit__from_node1)</t>
  </si>
  <si>
    <t>Maximal cumulated unit flow from INPUT 1</t>
  </si>
  <si>
    <t>Maximal cumulated unit flow from INPUT 2</t>
  </si>
  <si>
    <t>Maximal cumulated unit flow from INPUT 3</t>
  </si>
  <si>
    <t>max_total_cumulated_unit_flow_to_node(unit__from_node2)</t>
  </si>
  <si>
    <t>max_total_cumulated_unit_flow_to_node(unit__from_node3)</t>
  </si>
  <si>
    <t>Maximal cumulated unit flow to OUTPUT 1</t>
  </si>
  <si>
    <t>Maximal cumulated unit flow to OUTPUT 2</t>
  </si>
  <si>
    <t>Maximal cumulated unit flow to OUTPUT 3</t>
  </si>
  <si>
    <t>max_total_cumulated_unit_flow_to_node(unit__to_node1)</t>
  </si>
  <si>
    <t>max_total_cumulated_unit_flow_to_node(unit__to_node2)</t>
  </si>
  <si>
    <t>max_total_cumulated_unit_flow_to_node(unit__to_node3)</t>
  </si>
  <si>
    <t>vom_cost</t>
  </si>
  <si>
    <t>null</t>
  </si>
  <si>
    <t>unit__to_node</t>
  </si>
  <si>
    <t>unit__from_node</t>
  </si>
  <si>
    <t>fuel_cost</t>
  </si>
  <si>
    <t>Variable fuel costs than can be attributed to a `unit_flow`. E.g. EUR/MWh</t>
  </si>
  <si>
    <t>max_total_cumulated_unit_flow_from_node</t>
  </si>
  <si>
    <t>Bound on the maximum cumulated flows of a unit group from a node group e.g max consumption of certain commodity.</t>
  </si>
  <si>
    <t>min_total_cumulated_unit_flow_from_node</t>
  </si>
  <si>
    <t>Bound on the minimum cumulated flows of a unit group from a node group.</t>
  </si>
  <si>
    <t>min_unit_flow</t>
  </si>
  <si>
    <t>Set lower bound of the `unit_flow` variable.</t>
  </si>
  <si>
    <t>minimum_operating_point</t>
  </si>
  <si>
    <t>Minimum level for the `unit_flow` relative to the `units_on` online capacity.</t>
  </si>
  <si>
    <t>operating_points</t>
  </si>
  <si>
    <t>Operating points for piecewise-linear `unit` efficiency approximations.</t>
  </si>
  <si>
    <t>ordered_unit_flow_op</t>
  </si>
  <si>
    <t>Defines whether the segments of this unit flow are ordered as per the rank of their operating points.</t>
  </si>
  <si>
    <t>reserve_procurement_cost</t>
  </si>
  <si>
    <t>Procurement cost for reserves</t>
  </si>
  <si>
    <t>shut_down_limit</t>
  </si>
  <si>
    <t>Maximum ramp-down during shutdowns</t>
  </si>
  <si>
    <t>start_up_limit</t>
  </si>
  <si>
    <t>Maximum ramp-up during startups</t>
  </si>
  <si>
    <t>max_total_cumulated_unit_flow_to_node</t>
  </si>
  <si>
    <t>Bound on the maximum cumulated flows of a unit group to a node group, e.g. total GHG emissions.</t>
  </si>
  <si>
    <t>min_total_cumulated_unit_flow_to_node</t>
  </si>
  <si>
    <t>Bound on the minimum cumulated flows of a unit group to a node group, e.g. total renewable production.</t>
  </si>
  <si>
    <t>Decomposes the flow variable into a number of separate operating segment variables. Used to in conjunction with `unit_incremental_heat_rate` and/or `user_constraint`s</t>
  </si>
  <si>
    <t>unit_from/unit_to</t>
  </si>
  <si>
    <t>parameter</t>
  </si>
  <si>
    <t>default value</t>
  </si>
  <si>
    <t>description</t>
  </si>
  <si>
    <t>kWh or kg (unitflow)</t>
  </si>
  <si>
    <t>Variable operating costs of a `unit_flow` variable. Ex EUR/MWh.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</si>
</sst>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2"/>
      <color rgb="FF006100"/>
      <name val="Calibri"/>
      <family val="2"/>
      <scheme val="minor"/>
    </font>
    <font>
      <sz val="8"/>
      <color rgb="FFB5CEA8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90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1" xfId="0" applyBorder="1"/>
    <xf numFmtId="0" fontId="4" fillId="0" borderId="12" xfId="0" applyFont="1" applyBorder="1"/>
    <xf numFmtId="0" fontId="6" fillId="0" borderId="11" xfId="0" applyFont="1" applyBorder="1"/>
    <xf numFmtId="0" fontId="4" fillId="0" borderId="11" xfId="0" applyFont="1" applyBorder="1"/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2" xfId="0" applyFont="1" applyBorder="1"/>
    <xf numFmtId="0" fontId="4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/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/>
    <xf numFmtId="0" fontId="4" fillId="0" borderId="17" xfId="0" applyFont="1" applyBorder="1"/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/>
    <xf numFmtId="0" fontId="4" fillId="0" borderId="20" xfId="0" applyFont="1" applyBorder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/>
    <xf numFmtId="0" fontId="8" fillId="0" borderId="2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7" xfId="0" applyFont="1" applyBorder="1"/>
    <xf numFmtId="0" fontId="6" fillId="0" borderId="20" xfId="0" applyFont="1" applyBorder="1"/>
    <xf numFmtId="0" fontId="4" fillId="0" borderId="22" xfId="0" applyFont="1" applyBorder="1" applyAlignment="1">
      <alignment horizontal="center" vertical="center"/>
    </xf>
    <xf numFmtId="0" fontId="6" fillId="0" borderId="10" xfId="0" applyFont="1" applyBorder="1"/>
    <xf numFmtId="0" fontId="4" fillId="0" borderId="23" xfId="0" applyFont="1" applyBorder="1" applyAlignment="1">
      <alignment horizontal="center" vertical="center"/>
    </xf>
    <xf numFmtId="0" fontId="6" fillId="0" borderId="14" xfId="0" applyFont="1" applyBorder="1"/>
    <xf numFmtId="0" fontId="4" fillId="0" borderId="2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1" xfId="0" applyFont="1" applyBorder="1"/>
    <xf numFmtId="0" fontId="11" fillId="0" borderId="12" xfId="0" applyFont="1" applyBorder="1"/>
    <xf numFmtId="0" fontId="0" fillId="0" borderId="14" xfId="0" applyBorder="1"/>
    <xf numFmtId="0" fontId="2" fillId="2" borderId="11" xfId="2" applyBorder="1" applyAlignment="1">
      <alignment horizontal="center" vertical="center"/>
    </xf>
    <xf numFmtId="0" fontId="2" fillId="2" borderId="9" xfId="2" applyBorder="1" applyAlignment="1">
      <alignment horizontal="center" vertical="center"/>
    </xf>
    <xf numFmtId="0" fontId="2" fillId="2" borderId="11" xfId="2" applyBorder="1"/>
    <xf numFmtId="0" fontId="4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2" borderId="11" xfId="2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4" fillId="0" borderId="24" xfId="0" applyFont="1" applyBorder="1"/>
    <xf numFmtId="0" fontId="5" fillId="0" borderId="11" xfId="0" applyFont="1" applyBorder="1"/>
    <xf numFmtId="0" fontId="5" fillId="0" borderId="17" xfId="0" applyFont="1" applyBorder="1"/>
    <xf numFmtId="0" fontId="5" fillId="0" borderId="14" xfId="0" applyFont="1" applyBorder="1"/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6" fillId="0" borderId="1" xfId="0" applyFont="1" applyBorder="1"/>
    <xf numFmtId="0" fontId="8" fillId="0" borderId="1" xfId="0" applyFont="1" applyBorder="1"/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0" fillId="0" borderId="11" xfId="0" applyFont="1" applyBorder="1"/>
    <xf numFmtId="0" fontId="4" fillId="0" borderId="13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22" fontId="0" fillId="0" borderId="32" xfId="0" applyNumberFormat="1" applyBorder="1" applyAlignment="1">
      <alignment horizontal="center" vertical="center"/>
    </xf>
    <xf numFmtId="22" fontId="0" fillId="0" borderId="33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1" fillId="0" borderId="0" xfId="0" applyFont="1"/>
    <xf numFmtId="0" fontId="0" fillId="0" borderId="9" xfId="0" applyBorder="1"/>
    <xf numFmtId="0" fontId="0" fillId="0" borderId="24" xfId="0" applyBorder="1"/>
    <xf numFmtId="0" fontId="0" fillId="0" borderId="27" xfId="0" applyBorder="1" applyAlignment="1">
      <alignment horizontal="center" vertical="center"/>
    </xf>
    <xf numFmtId="0" fontId="0" fillId="0" borderId="1" xfId="0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5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4" borderId="12" xfId="0" applyFont="1" applyFill="1" applyBorder="1"/>
    <xf numFmtId="0" fontId="5" fillId="0" borderId="1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35" xfId="0" quotePrefix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6" borderId="1" xfId="0" applyFont="1" applyFill="1" applyBorder="1"/>
    <xf numFmtId="0" fontId="6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2" xfId="0" applyFont="1" applyFill="1" applyBorder="1"/>
    <xf numFmtId="0" fontId="7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6" fillId="7" borderId="11" xfId="0" applyFont="1" applyFill="1" applyBorder="1" applyAlignment="1">
      <alignment horizontal="left" vertical="center"/>
    </xf>
    <xf numFmtId="0" fontId="4" fillId="7" borderId="11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4" fillId="7" borderId="0" xfId="0" applyFont="1" applyFill="1"/>
    <xf numFmtId="0" fontId="0" fillId="0" borderId="11" xfId="0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9" fontId="4" fillId="0" borderId="11" xfId="1" applyFont="1" applyBorder="1" applyAlignment="1">
      <alignment horizontal="center" vertical="center"/>
    </xf>
    <xf numFmtId="0" fontId="20" fillId="0" borderId="1" xfId="0" applyFont="1" applyBorder="1"/>
    <xf numFmtId="0" fontId="17" fillId="0" borderId="11" xfId="0" applyFont="1" applyBorder="1"/>
    <xf numFmtId="0" fontId="17" fillId="5" borderId="11" xfId="0" applyFont="1" applyFill="1" applyBorder="1"/>
    <xf numFmtId="0" fontId="17" fillId="5" borderId="10" xfId="0" applyFont="1" applyFill="1" applyBorder="1"/>
    <xf numFmtId="0" fontId="17" fillId="5" borderId="20" xfId="0" applyFont="1" applyFill="1" applyBorder="1"/>
    <xf numFmtId="0" fontId="17" fillId="5" borderId="14" xfId="0" applyFont="1" applyFill="1" applyBorder="1"/>
    <xf numFmtId="0" fontId="17" fillId="5" borderId="17" xfId="0" applyFont="1" applyFill="1" applyBorder="1"/>
    <xf numFmtId="22" fontId="5" fillId="0" borderId="0" xfId="0" applyNumberFormat="1" applyFont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4" borderId="12" xfId="0" applyFill="1" applyBorder="1"/>
    <xf numFmtId="0" fontId="21" fillId="0" borderId="1" xfId="0" applyFont="1" applyBorder="1"/>
    <xf numFmtId="0" fontId="4" fillId="0" borderId="11" xfId="0" applyFont="1" applyBorder="1" applyAlignment="1">
      <alignment wrapText="1"/>
    </xf>
    <xf numFmtId="0" fontId="17" fillId="0" borderId="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2" fillId="0" borderId="1" xfId="0" applyFont="1" applyBorder="1"/>
    <xf numFmtId="0" fontId="5" fillId="0" borderId="0" xfId="0" applyFont="1"/>
    <xf numFmtId="0" fontId="4" fillId="8" borderId="11" xfId="0" applyFont="1" applyFill="1" applyBorder="1" applyAlignment="1">
      <alignment horizontal="center" vertical="center"/>
    </xf>
    <xf numFmtId="9" fontId="4" fillId="0" borderId="25" xfId="0" applyNumberFormat="1" applyFont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3" fillId="8" borderId="10" xfId="0" applyFont="1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9" fontId="13" fillId="8" borderId="11" xfId="1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4" fillId="8" borderId="0" xfId="0" applyFont="1" applyFill="1"/>
    <xf numFmtId="0" fontId="4" fillId="8" borderId="17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4" fillId="8" borderId="11" xfId="0" applyFont="1" applyFill="1" applyBorder="1"/>
    <xf numFmtId="164" fontId="4" fillId="8" borderId="10" xfId="1" applyNumberFormat="1" applyFont="1" applyFill="1" applyBorder="1" applyAlignment="1">
      <alignment horizontal="center" vertical="center"/>
    </xf>
    <xf numFmtId="164" fontId="4" fillId="8" borderId="11" xfId="1" applyNumberFormat="1" applyFont="1" applyFill="1" applyBorder="1" applyAlignment="1">
      <alignment horizontal="center" vertical="center"/>
    </xf>
    <xf numFmtId="164" fontId="4" fillId="8" borderId="14" xfId="1" applyNumberFormat="1" applyFont="1" applyFill="1" applyBorder="1" applyAlignment="1">
      <alignment horizontal="center" vertical="center"/>
    </xf>
    <xf numFmtId="0" fontId="23" fillId="9" borderId="11" xfId="2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8" borderId="41" xfId="0" applyFont="1" applyFill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8" borderId="46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4" fillId="0" borderId="47" xfId="0" applyFont="1" applyBorder="1"/>
    <xf numFmtId="0" fontId="4" fillId="0" borderId="47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5" borderId="1" xfId="0" applyFont="1" applyFill="1" applyBorder="1"/>
    <xf numFmtId="0" fontId="22" fillId="0" borderId="1" xfId="0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/>
    </xf>
    <xf numFmtId="0" fontId="22" fillId="0" borderId="45" xfId="0" applyFont="1" applyBorder="1" applyAlignment="1">
      <alignment horizontal="center" vertical="center"/>
    </xf>
    <xf numFmtId="0" fontId="22" fillId="0" borderId="12" xfId="0" applyFont="1" applyBorder="1"/>
    <xf numFmtId="0" fontId="6" fillId="5" borderId="11" xfId="0" applyFont="1" applyFill="1" applyBorder="1"/>
    <xf numFmtId="0" fontId="6" fillId="5" borderId="10" xfId="0" applyFont="1" applyFill="1" applyBorder="1"/>
    <xf numFmtId="0" fontId="6" fillId="5" borderId="14" xfId="0" applyFont="1" applyFill="1" applyBorder="1"/>
    <xf numFmtId="0" fontId="6" fillId="5" borderId="17" xfId="0" applyFont="1" applyFill="1" applyBorder="1"/>
    <xf numFmtId="0" fontId="6" fillId="5" borderId="20" xfId="0" applyFont="1" applyFill="1" applyBorder="1"/>
    <xf numFmtId="9" fontId="4" fillId="8" borderId="11" xfId="1" applyFont="1" applyFill="1" applyBorder="1" applyAlignment="1">
      <alignment horizontal="center" vertical="center"/>
    </xf>
    <xf numFmtId="0" fontId="17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0" fillId="3" borderId="11" xfId="0" applyFont="1" applyFill="1" applyBorder="1"/>
    <xf numFmtId="0" fontId="20" fillId="3" borderId="14" xfId="0" applyFont="1" applyFill="1" applyBorder="1"/>
    <xf numFmtId="0" fontId="20" fillId="3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9" fontId="4" fillId="8" borderId="25" xfId="0" applyNumberFormat="1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2" fontId="0" fillId="8" borderId="2" xfId="0" applyNumberFormat="1" applyFill="1" applyBorder="1" applyAlignment="1">
      <alignment horizontal="center" vertical="center"/>
    </xf>
    <xf numFmtId="22" fontId="0" fillId="8" borderId="4" xfId="0" applyNumberFormat="1" applyFill="1" applyBorder="1" applyAlignment="1">
      <alignment horizontal="center" vertical="center"/>
    </xf>
    <xf numFmtId="22" fontId="0" fillId="8" borderId="4" xfId="0" applyNumberForma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6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8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32" xfId="0" applyFill="1" applyBorder="1" applyAlignment="1">
      <alignment horizontal="center" vertical="center"/>
    </xf>
    <xf numFmtId="22" fontId="0" fillId="8" borderId="33" xfId="0" applyNumberFormat="1" applyFill="1" applyBorder="1" applyAlignment="1">
      <alignment horizontal="center" vertical="center"/>
    </xf>
    <xf numFmtId="22" fontId="0" fillId="8" borderId="32" xfId="0" applyNumberFormat="1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3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9" fontId="4" fillId="8" borderId="0" xfId="1" applyFont="1" applyFill="1"/>
    <xf numFmtId="0" fontId="4" fillId="8" borderId="12" xfId="0" applyFont="1" applyFill="1" applyBorder="1"/>
    <xf numFmtId="0" fontId="4" fillId="8" borderId="18" xfId="0" applyFont="1" applyFill="1" applyBorder="1"/>
    <xf numFmtId="0" fontId="4" fillId="8" borderId="15" xfId="0" applyFont="1" applyFill="1" applyBorder="1"/>
    <xf numFmtId="0" fontId="4" fillId="8" borderId="1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0" borderId="1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11" xfId="1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24" fillId="2" borderId="1" xfId="2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4" fillId="8" borderId="42" xfId="0" applyFont="1" applyFill="1" applyBorder="1" applyAlignment="1">
      <alignment horizontal="center" vertical="center"/>
    </xf>
    <xf numFmtId="0" fontId="4" fillId="8" borderId="39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0" fillId="5" borderId="5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22" fontId="0" fillId="8" borderId="17" xfId="0" applyNumberForma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14" xfId="0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4" fillId="0" borderId="0" xfId="0" applyFont="1" applyBorder="1"/>
    <xf numFmtId="0" fontId="6" fillId="0" borderId="23" xfId="0" applyFont="1" applyBorder="1"/>
    <xf numFmtId="0" fontId="6" fillId="0" borderId="9" xfId="0" applyFont="1" applyBorder="1"/>
    <xf numFmtId="0" fontId="6" fillId="0" borderId="24" xfId="0" applyFont="1" applyBorder="1"/>
    <xf numFmtId="0" fontId="17" fillId="0" borderId="26" xfId="0" applyFont="1" applyBorder="1"/>
    <xf numFmtId="0" fontId="17" fillId="0" borderId="25" xfId="0" applyFont="1" applyBorder="1"/>
    <xf numFmtId="0" fontId="17" fillId="0" borderId="27" xfId="0" applyFont="1" applyBorder="1"/>
    <xf numFmtId="0" fontId="7" fillId="0" borderId="11" xfId="0" applyFont="1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Baptistal  Thomas" id="{87A7D584-14CA-4832-ADEC-EEAF9BC37BF6}" userId="S::tbaptistal@ethz.ch::db758df4-97ae-40ef-98de-cf08efbd5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2" dT="2024-12-07T14:17:34.55" personId="{87A7D584-14CA-4832-ADEC-EEAF9BC37BF6}" id="{1EB70530-E750-4619-A20D-37F037DFEF9F}">
    <text>All the investment should be independent (the model would sometimes invest into both investments)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8"/>
  <sheetViews>
    <sheetView zoomScale="115" zoomScaleNormal="115" workbookViewId="0">
      <selection activeCell="J1" sqref="J1"/>
    </sheetView>
  </sheetViews>
  <sheetFormatPr defaultRowHeight="14.4" x14ac:dyDescent="0.3"/>
  <cols>
    <col min="1" max="1" width="28.77734375" style="2" bestFit="1" customWidth="1"/>
    <col min="2" max="2" width="44.44140625" style="6" bestFit="1" customWidth="1"/>
    <col min="3" max="3" width="18.33203125" style="2" customWidth="1"/>
    <col min="4" max="4" width="26.77734375" style="2" customWidth="1"/>
    <col min="5" max="5" width="21.77734375" style="2" bestFit="1" customWidth="1"/>
    <col min="6" max="6" width="42.44140625" style="6" bestFit="1" customWidth="1"/>
    <col min="7" max="16384" width="8.88671875" style="2"/>
  </cols>
  <sheetData>
    <row r="1" spans="1:6" ht="29.4" thickBot="1" x14ac:dyDescent="0.35">
      <c r="A1" s="250" t="s">
        <v>0</v>
      </c>
      <c r="B1" s="1" t="s">
        <v>1</v>
      </c>
      <c r="C1" s="1" t="s">
        <v>2</v>
      </c>
      <c r="D1" s="1" t="s">
        <v>172</v>
      </c>
      <c r="E1" s="1" t="s">
        <v>3</v>
      </c>
    </row>
    <row r="2" spans="1:6" ht="18.600000000000001" thickBot="1" x14ac:dyDescent="0.35">
      <c r="A2" s="105" t="s">
        <v>173</v>
      </c>
    </row>
    <row r="3" spans="1:6" x14ac:dyDescent="0.3">
      <c r="B3" s="7" t="s">
        <v>22</v>
      </c>
      <c r="C3" s="84" t="s">
        <v>5</v>
      </c>
      <c r="D3" s="205" t="s">
        <v>117</v>
      </c>
      <c r="E3" s="277" t="s">
        <v>171</v>
      </c>
    </row>
    <row r="4" spans="1:6" x14ac:dyDescent="0.3">
      <c r="B4" s="8" t="s">
        <v>6</v>
      </c>
      <c r="C4" s="85" t="s">
        <v>499</v>
      </c>
      <c r="D4" s="206" t="s">
        <v>120</v>
      </c>
      <c r="E4" s="217">
        <v>45658</v>
      </c>
    </row>
    <row r="5" spans="1:6" ht="15" thickBot="1" x14ac:dyDescent="0.35">
      <c r="B5" s="99" t="s">
        <v>8</v>
      </c>
      <c r="C5" s="239" t="s">
        <v>499</v>
      </c>
      <c r="D5" s="207" t="s">
        <v>121</v>
      </c>
      <c r="E5" s="278">
        <v>47849</v>
      </c>
    </row>
    <row r="6" spans="1:6" x14ac:dyDescent="0.3">
      <c r="B6" s="7" t="s">
        <v>258</v>
      </c>
      <c r="C6" s="84" t="s">
        <v>20</v>
      </c>
      <c r="D6" s="205" t="s">
        <v>118</v>
      </c>
      <c r="E6" s="216"/>
    </row>
    <row r="7" spans="1:6" x14ac:dyDescent="0.3">
      <c r="B7" s="8" t="s">
        <v>343</v>
      </c>
      <c r="C7" s="85" t="s">
        <v>499</v>
      </c>
      <c r="D7" s="206" t="s">
        <v>119</v>
      </c>
      <c r="E7" s="217"/>
      <c r="F7" s="138"/>
    </row>
    <row r="8" spans="1:6" x14ac:dyDescent="0.3">
      <c r="B8" s="8" t="s">
        <v>259</v>
      </c>
      <c r="C8" s="85" t="s">
        <v>15</v>
      </c>
      <c r="D8" s="206" t="s">
        <v>256</v>
      </c>
      <c r="E8" s="218" t="b">
        <v>0</v>
      </c>
    </row>
    <row r="9" spans="1:6" ht="15" thickBot="1" x14ac:dyDescent="0.35">
      <c r="B9" s="9" t="s">
        <v>260</v>
      </c>
      <c r="C9" s="86" t="s">
        <v>15</v>
      </c>
      <c r="D9" s="276" t="s">
        <v>257</v>
      </c>
      <c r="E9" s="219" t="b">
        <v>0</v>
      </c>
    </row>
    <row r="10" spans="1:6" x14ac:dyDescent="0.3">
      <c r="B10" s="7" t="s">
        <v>513</v>
      </c>
      <c r="C10" s="84" t="s">
        <v>5</v>
      </c>
      <c r="D10" s="208" t="s">
        <v>514</v>
      </c>
      <c r="E10" s="220" t="s">
        <v>515</v>
      </c>
    </row>
    <row r="11" spans="1:6" x14ac:dyDescent="0.3">
      <c r="B11" s="8" t="s">
        <v>512</v>
      </c>
      <c r="C11" s="85" t="s">
        <v>15</v>
      </c>
      <c r="D11" s="209" t="s">
        <v>519</v>
      </c>
      <c r="E11" s="279" t="b">
        <v>1</v>
      </c>
    </row>
    <row r="12" spans="1:6" ht="15" thickBot="1" x14ac:dyDescent="0.35">
      <c r="B12" s="89" t="s">
        <v>517</v>
      </c>
      <c r="C12" s="90" t="s">
        <v>516</v>
      </c>
      <c r="D12" s="249" t="s">
        <v>518</v>
      </c>
      <c r="E12" s="280" t="s">
        <v>520</v>
      </c>
    </row>
    <row r="13" spans="1:6" ht="15" thickBot="1" x14ac:dyDescent="0.35"/>
    <row r="14" spans="1:6" ht="18.600000000000001" thickBot="1" x14ac:dyDescent="0.35">
      <c r="A14" s="105" t="s">
        <v>9</v>
      </c>
    </row>
    <row r="15" spans="1:6" x14ac:dyDescent="0.3">
      <c r="B15" s="7" t="s">
        <v>174</v>
      </c>
      <c r="C15" s="84" t="s">
        <v>15</v>
      </c>
      <c r="D15" s="208" t="s">
        <v>175</v>
      </c>
      <c r="E15" s="220" t="b">
        <v>0</v>
      </c>
    </row>
    <row r="16" spans="1:6" x14ac:dyDescent="0.3">
      <c r="B16" s="8" t="s">
        <v>22</v>
      </c>
      <c r="C16" s="85" t="s">
        <v>5</v>
      </c>
      <c r="D16" s="209" t="s">
        <v>117</v>
      </c>
      <c r="E16" s="221" t="s">
        <v>456</v>
      </c>
    </row>
    <row r="17" spans="1:5" ht="15" thickBot="1" x14ac:dyDescent="0.35">
      <c r="B17" s="99" t="s">
        <v>10</v>
      </c>
      <c r="C17" s="239" t="s">
        <v>11</v>
      </c>
      <c r="D17" s="240" t="s">
        <v>122</v>
      </c>
      <c r="E17" s="241" t="s">
        <v>12</v>
      </c>
    </row>
    <row r="18" spans="1:5" x14ac:dyDescent="0.3">
      <c r="B18" s="7" t="s">
        <v>495</v>
      </c>
      <c r="C18" s="245" t="s">
        <v>15</v>
      </c>
      <c r="D18" s="208" t="s">
        <v>494</v>
      </c>
      <c r="E18" s="223" t="b">
        <v>1</v>
      </c>
    </row>
    <row r="19" spans="1:5" x14ac:dyDescent="0.3">
      <c r="B19" s="8" t="s">
        <v>22</v>
      </c>
      <c r="C19" s="246" t="s">
        <v>5</v>
      </c>
      <c r="D19" s="242" t="s">
        <v>117</v>
      </c>
      <c r="E19" s="248" t="s">
        <v>497</v>
      </c>
    </row>
    <row r="20" spans="1:5" x14ac:dyDescent="0.3">
      <c r="B20" s="99" t="s">
        <v>10</v>
      </c>
      <c r="C20" s="243" t="s">
        <v>11</v>
      </c>
      <c r="D20" s="209" t="s">
        <v>122</v>
      </c>
      <c r="E20" s="244" t="s">
        <v>12</v>
      </c>
    </row>
    <row r="21" spans="1:5" ht="15" thickBot="1" x14ac:dyDescent="0.35">
      <c r="B21" s="8" t="s">
        <v>496</v>
      </c>
      <c r="C21" s="247" t="s">
        <v>492</v>
      </c>
      <c r="D21" s="249" t="s">
        <v>493</v>
      </c>
      <c r="E21" s="224" t="s">
        <v>521</v>
      </c>
    </row>
    <row r="22" spans="1:5" ht="15" thickBot="1" x14ac:dyDescent="0.35">
      <c r="B22" s="83" t="s">
        <v>23</v>
      </c>
      <c r="C22" s="87" t="s">
        <v>15</v>
      </c>
      <c r="D22" s="106" t="s">
        <v>176</v>
      </c>
      <c r="E22" s="222" t="b">
        <v>0</v>
      </c>
    </row>
    <row r="23" spans="1:5" ht="15" thickBot="1" x14ac:dyDescent="0.35"/>
    <row r="24" spans="1:5" ht="18.600000000000001" thickBot="1" x14ac:dyDescent="0.35">
      <c r="A24" s="105" t="s">
        <v>498</v>
      </c>
    </row>
    <row r="25" spans="1:5" x14ac:dyDescent="0.3">
      <c r="B25" s="7" t="s">
        <v>334</v>
      </c>
      <c r="C25" s="104" t="s">
        <v>15</v>
      </c>
      <c r="D25" s="211" t="s">
        <v>254</v>
      </c>
      <c r="E25" s="223" t="b">
        <v>1</v>
      </c>
    </row>
    <row r="26" spans="1:5" x14ac:dyDescent="0.3">
      <c r="B26" s="8" t="s">
        <v>22</v>
      </c>
      <c r="C26" s="85" t="s">
        <v>5</v>
      </c>
      <c r="D26" s="209" t="s">
        <v>117</v>
      </c>
      <c r="E26" s="224" t="s">
        <v>262</v>
      </c>
    </row>
    <row r="27" spans="1:5" ht="15" thickBot="1" x14ac:dyDescent="0.35">
      <c r="B27" s="89" t="s">
        <v>16</v>
      </c>
      <c r="C27" s="86" t="s">
        <v>499</v>
      </c>
      <c r="D27" s="210" t="s">
        <v>123</v>
      </c>
      <c r="E27" s="225">
        <v>45658</v>
      </c>
    </row>
    <row r="28" spans="1:5" x14ac:dyDescent="0.3">
      <c r="B28" s="7" t="s">
        <v>17</v>
      </c>
      <c r="C28" s="104" t="s">
        <v>15</v>
      </c>
      <c r="D28" s="211" t="s">
        <v>255</v>
      </c>
      <c r="E28" s="223" t="b">
        <v>0</v>
      </c>
    </row>
    <row r="29" spans="1:5" x14ac:dyDescent="0.3">
      <c r="B29" s="8" t="s">
        <v>22</v>
      </c>
      <c r="C29" s="85" t="s">
        <v>5</v>
      </c>
      <c r="D29" s="209" t="s">
        <v>117</v>
      </c>
      <c r="E29" s="224"/>
    </row>
    <row r="30" spans="1:5" x14ac:dyDescent="0.3">
      <c r="B30" s="103" t="s">
        <v>18</v>
      </c>
      <c r="C30" s="85" t="s">
        <v>499</v>
      </c>
      <c r="D30" s="209" t="s">
        <v>123</v>
      </c>
      <c r="E30" s="226">
        <v>45658</v>
      </c>
    </row>
    <row r="31" spans="1:5" ht="15" thickBot="1" x14ac:dyDescent="0.35">
      <c r="B31" s="9" t="s">
        <v>261</v>
      </c>
      <c r="C31" s="86" t="s">
        <v>11</v>
      </c>
      <c r="D31" s="210" t="s">
        <v>122</v>
      </c>
      <c r="E31" s="227" t="s">
        <v>335</v>
      </c>
    </row>
    <row r="33" spans="1:6" ht="15" thickBot="1" x14ac:dyDescent="0.35"/>
    <row r="34" spans="1:6" ht="18.600000000000001" thickBot="1" x14ac:dyDescent="0.35">
      <c r="A34" s="105" t="s">
        <v>327</v>
      </c>
    </row>
    <row r="35" spans="1:6" x14ac:dyDescent="0.3">
      <c r="B35" s="7" t="s">
        <v>329</v>
      </c>
      <c r="C35" s="4" t="s">
        <v>15</v>
      </c>
      <c r="D35" s="212" t="s">
        <v>330</v>
      </c>
      <c r="E35" s="228" t="b">
        <v>1</v>
      </c>
      <c r="F35" s="139"/>
    </row>
    <row r="36" spans="1:6" x14ac:dyDescent="0.3">
      <c r="B36" s="103" t="s">
        <v>332</v>
      </c>
      <c r="C36" s="140" t="s">
        <v>5</v>
      </c>
      <c r="D36" s="213" t="s">
        <v>333</v>
      </c>
      <c r="E36" s="229" t="s">
        <v>105</v>
      </c>
      <c r="F36" s="139"/>
    </row>
    <row r="37" spans="1:6" x14ac:dyDescent="0.3">
      <c r="B37" s="8" t="s">
        <v>452</v>
      </c>
      <c r="C37" s="5" t="s">
        <v>449</v>
      </c>
      <c r="D37" s="214" t="s">
        <v>331</v>
      </c>
      <c r="E37" s="230"/>
      <c r="F37" s="102"/>
    </row>
    <row r="38" spans="1:6" ht="15" thickBot="1" x14ac:dyDescent="0.35">
      <c r="B38" s="9" t="s">
        <v>451</v>
      </c>
      <c r="C38" s="141" t="s">
        <v>450</v>
      </c>
      <c r="D38" s="215"/>
      <c r="E38" s="231"/>
      <c r="F38" s="102"/>
    </row>
    <row r="44" spans="1:6" x14ac:dyDescent="0.3">
      <c r="E44" s="281"/>
    </row>
    <row r="45" spans="1:6" x14ac:dyDescent="0.3">
      <c r="E45" s="281"/>
    </row>
    <row r="46" spans="1:6" x14ac:dyDescent="0.3">
      <c r="E46" s="281"/>
    </row>
    <row r="47" spans="1:6" x14ac:dyDescent="0.3">
      <c r="E47" s="281"/>
    </row>
    <row r="48" spans="1:6" x14ac:dyDescent="0.3">
      <c r="E48" s="281"/>
    </row>
    <row r="49" spans="5:5" x14ac:dyDescent="0.3">
      <c r="E49" s="281"/>
    </row>
    <row r="50" spans="5:5" x14ac:dyDescent="0.3">
      <c r="E50" s="281"/>
    </row>
    <row r="51" spans="5:5" x14ac:dyDescent="0.3">
      <c r="E51" s="281"/>
    </row>
    <row r="52" spans="5:5" x14ac:dyDescent="0.3">
      <c r="E52" s="281"/>
    </row>
    <row r="53" spans="5:5" x14ac:dyDescent="0.3">
      <c r="E53" s="281"/>
    </row>
    <row r="54" spans="5:5" x14ac:dyDescent="0.3">
      <c r="E54" s="281"/>
    </row>
    <row r="55" spans="5:5" x14ac:dyDescent="0.3">
      <c r="E55" s="281"/>
    </row>
    <row r="56" spans="5:5" x14ac:dyDescent="0.3">
      <c r="E56" s="281"/>
    </row>
    <row r="57" spans="5:5" x14ac:dyDescent="0.3">
      <c r="E57" s="281"/>
    </row>
    <row r="58" spans="5:5" x14ac:dyDescent="0.3">
      <c r="E58" s="281"/>
    </row>
    <row r="59" spans="5:5" x14ac:dyDescent="0.3">
      <c r="E59" s="281"/>
    </row>
    <row r="60" spans="5:5" x14ac:dyDescent="0.3">
      <c r="E60" s="281"/>
    </row>
    <row r="61" spans="5:5" x14ac:dyDescent="0.3">
      <c r="E61" s="281"/>
    </row>
    <row r="62" spans="5:5" x14ac:dyDescent="0.3">
      <c r="E62" s="281"/>
    </row>
    <row r="63" spans="5:5" x14ac:dyDescent="0.3">
      <c r="E63" s="281"/>
    </row>
    <row r="64" spans="5:5" x14ac:dyDescent="0.3">
      <c r="E64" s="281"/>
    </row>
    <row r="65" spans="5:5" x14ac:dyDescent="0.3">
      <c r="E65" s="281"/>
    </row>
    <row r="66" spans="5:5" x14ac:dyDescent="0.3">
      <c r="E66" s="281"/>
    </row>
    <row r="67" spans="5:5" x14ac:dyDescent="0.3">
      <c r="E67" s="281"/>
    </row>
    <row r="68" spans="5:5" x14ac:dyDescent="0.3">
      <c r="E68" s="281"/>
    </row>
  </sheetData>
  <dataValidations disablePrompts="1" count="1">
    <dataValidation type="list" allowBlank="1" showInputMessage="1" showErrorMessage="1" sqref="E36" xr:uid="{184C4005-89B5-4D5B-9EAA-CA735007A99C}">
      <formula1>"Municipal,District,Building"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W62"/>
  <sheetViews>
    <sheetView topLeftCell="A28" zoomScale="85" zoomScaleNormal="85" workbookViewId="0">
      <selection activeCell="A51" sqref="A51:C62"/>
    </sheetView>
  </sheetViews>
  <sheetFormatPr defaultRowHeight="18" x14ac:dyDescent="0.35"/>
  <cols>
    <col min="1" max="1" width="49.33203125" style="12" customWidth="1"/>
    <col min="2" max="2" width="25.44140625" style="46" bestFit="1" customWidth="1"/>
    <col min="3" max="3" width="60.77734375" style="132" bestFit="1" customWidth="1"/>
    <col min="4" max="4" width="45.44140625" style="14" customWidth="1"/>
    <col min="5" max="6" width="48.33203125" style="14" bestFit="1" customWidth="1"/>
    <col min="7" max="7" width="20.77734375" style="14" customWidth="1"/>
    <col min="8" max="8" width="45.44140625" style="14" bestFit="1" customWidth="1"/>
    <col min="9" max="14" width="20.77734375" style="14" customWidth="1"/>
    <col min="15" max="15" width="20.77734375" style="33" customWidth="1"/>
    <col min="16" max="23" width="20.77734375" style="13" customWidth="1"/>
    <col min="24" max="16384" width="8.88671875" style="15"/>
  </cols>
  <sheetData>
    <row r="1" spans="1:23" s="19" customFormat="1" ht="21.6" thickBot="1" x14ac:dyDescent="0.45">
      <c r="A1" s="50" t="s">
        <v>37</v>
      </c>
      <c r="B1" s="36"/>
      <c r="C1" s="131"/>
      <c r="D1" s="18">
        <v>1</v>
      </c>
      <c r="E1" s="18">
        <v>2</v>
      </c>
      <c r="F1" s="18">
        <v>3</v>
      </c>
      <c r="G1" s="18">
        <v>4</v>
      </c>
      <c r="H1" s="18">
        <v>5</v>
      </c>
      <c r="I1" s="18">
        <v>6</v>
      </c>
      <c r="J1" s="18">
        <v>7</v>
      </c>
      <c r="K1" s="18">
        <v>8</v>
      </c>
      <c r="L1" s="18">
        <v>9</v>
      </c>
      <c r="M1" s="18">
        <v>10</v>
      </c>
      <c r="N1" s="18">
        <v>11</v>
      </c>
      <c r="O1" s="32">
        <v>12</v>
      </c>
      <c r="P1" s="18">
        <v>13</v>
      </c>
      <c r="Q1" s="18">
        <v>14</v>
      </c>
      <c r="R1" s="18">
        <v>15</v>
      </c>
      <c r="S1" s="18">
        <v>16</v>
      </c>
      <c r="T1" s="18">
        <v>17</v>
      </c>
      <c r="U1" s="18">
        <v>18</v>
      </c>
      <c r="V1" s="18">
        <v>19</v>
      </c>
      <c r="W1" s="18">
        <v>20</v>
      </c>
    </row>
    <row r="2" spans="1:23" ht="18.600000000000001" thickBot="1" x14ac:dyDescent="0.4">
      <c r="A2" s="12" t="s">
        <v>4</v>
      </c>
      <c r="B2" s="48" t="s">
        <v>5</v>
      </c>
      <c r="C2" s="133" t="s">
        <v>117</v>
      </c>
      <c r="D2" s="169" t="s">
        <v>471</v>
      </c>
      <c r="E2" s="169" t="s">
        <v>472</v>
      </c>
      <c r="F2" s="169" t="s">
        <v>178</v>
      </c>
      <c r="G2" s="169" t="s">
        <v>418</v>
      </c>
      <c r="H2" s="169" t="s">
        <v>474</v>
      </c>
      <c r="I2" s="169" t="s">
        <v>475</v>
      </c>
      <c r="J2" s="169" t="s">
        <v>476</v>
      </c>
      <c r="K2" s="169" t="s">
        <v>477</v>
      </c>
      <c r="L2" s="169" t="s">
        <v>489</v>
      </c>
      <c r="M2" s="169"/>
      <c r="N2" s="169"/>
      <c r="O2" s="169"/>
      <c r="P2" s="169"/>
      <c r="Q2" s="59"/>
      <c r="R2" s="59"/>
      <c r="S2" s="59"/>
      <c r="T2" s="59"/>
      <c r="U2" s="59"/>
      <c r="V2" s="59"/>
      <c r="W2" s="59"/>
    </row>
    <row r="3" spans="1:23" s="22" customFormat="1" x14ac:dyDescent="0.35">
      <c r="A3" s="40" t="s">
        <v>30</v>
      </c>
      <c r="B3" s="48" t="s">
        <v>97</v>
      </c>
      <c r="C3" s="134" t="s">
        <v>128</v>
      </c>
      <c r="D3" s="155"/>
      <c r="E3" s="155" t="s">
        <v>28</v>
      </c>
      <c r="F3" s="155" t="s">
        <v>27</v>
      </c>
      <c r="G3" s="155" t="s">
        <v>28</v>
      </c>
      <c r="H3" s="155" t="s">
        <v>27</v>
      </c>
      <c r="I3" s="155"/>
      <c r="J3" s="155" t="s">
        <v>28</v>
      </c>
      <c r="K3" s="155"/>
      <c r="L3" s="155" t="s">
        <v>482</v>
      </c>
      <c r="M3" s="155"/>
      <c r="N3" s="155"/>
      <c r="O3" s="155"/>
      <c r="P3" s="155"/>
      <c r="Q3" s="20"/>
      <c r="R3" s="20"/>
      <c r="S3" s="20"/>
      <c r="T3" s="20"/>
      <c r="U3" s="20"/>
      <c r="V3" s="20"/>
      <c r="W3" s="20"/>
    </row>
    <row r="4" spans="1:23" x14ac:dyDescent="0.35">
      <c r="A4" s="12" t="s">
        <v>31</v>
      </c>
      <c r="B4" s="46" t="s">
        <v>97</v>
      </c>
      <c r="C4" s="133" t="s">
        <v>129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</row>
    <row r="5" spans="1:23" s="31" customFormat="1" ht="18.600000000000001" thickBot="1" x14ac:dyDescent="0.4">
      <c r="A5" s="38" t="s">
        <v>34</v>
      </c>
      <c r="B5" s="47" t="s">
        <v>97</v>
      </c>
      <c r="C5" s="135" t="s">
        <v>130</v>
      </c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29"/>
      <c r="R5" s="29"/>
      <c r="S5" s="29"/>
      <c r="T5" s="29"/>
      <c r="U5" s="29"/>
      <c r="V5" s="29"/>
      <c r="W5" s="29"/>
    </row>
    <row r="6" spans="1:23" s="28" customFormat="1" x14ac:dyDescent="0.35">
      <c r="A6" s="37" t="s">
        <v>32</v>
      </c>
      <c r="B6" s="45" t="s">
        <v>97</v>
      </c>
      <c r="C6" s="134" t="s">
        <v>131</v>
      </c>
      <c r="D6" s="163" t="s">
        <v>27</v>
      </c>
      <c r="E6" s="163" t="s">
        <v>29</v>
      </c>
      <c r="F6" s="163" t="s">
        <v>29</v>
      </c>
      <c r="G6" s="163" t="s">
        <v>29</v>
      </c>
      <c r="H6" s="163"/>
      <c r="I6" s="163" t="s">
        <v>27</v>
      </c>
      <c r="J6" s="163" t="s">
        <v>27</v>
      </c>
      <c r="K6" s="163" t="s">
        <v>28</v>
      </c>
      <c r="L6" s="163" t="s">
        <v>29</v>
      </c>
      <c r="M6" s="163"/>
      <c r="N6" s="163"/>
      <c r="O6" s="163"/>
      <c r="P6" s="163"/>
      <c r="Q6" s="26"/>
      <c r="R6" s="26"/>
      <c r="S6" s="26"/>
      <c r="T6" s="26"/>
      <c r="U6" s="26"/>
      <c r="V6" s="26"/>
      <c r="W6" s="26"/>
    </row>
    <row r="7" spans="1:23" x14ac:dyDescent="0.35">
      <c r="A7" s="12" t="s">
        <v>33</v>
      </c>
      <c r="B7" s="46" t="s">
        <v>97</v>
      </c>
      <c r="C7" s="133" t="s">
        <v>132</v>
      </c>
      <c r="D7" s="153"/>
      <c r="E7" s="153" t="s">
        <v>27</v>
      </c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</row>
    <row r="8" spans="1:23" s="31" customFormat="1" x14ac:dyDescent="0.35">
      <c r="A8" s="38" t="s">
        <v>35</v>
      </c>
      <c r="B8" s="47" t="s">
        <v>97</v>
      </c>
      <c r="C8" s="135" t="s">
        <v>133</v>
      </c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29"/>
      <c r="R8" s="29"/>
      <c r="S8" s="29"/>
      <c r="T8" s="29"/>
      <c r="U8" s="29"/>
      <c r="V8" s="29"/>
      <c r="W8" s="29"/>
    </row>
    <row r="9" spans="1:23" x14ac:dyDescent="0.35">
      <c r="A9" s="12" t="s">
        <v>102</v>
      </c>
      <c r="B9" s="46" t="s">
        <v>97</v>
      </c>
      <c r="C9" s="133" t="s">
        <v>127</v>
      </c>
      <c r="D9" s="153" t="s">
        <v>104</v>
      </c>
      <c r="E9" s="153" t="s">
        <v>103</v>
      </c>
      <c r="F9" s="153" t="s">
        <v>104</v>
      </c>
      <c r="G9" s="153" t="s">
        <v>104</v>
      </c>
      <c r="H9" s="153" t="s">
        <v>103</v>
      </c>
      <c r="I9" s="153" t="s">
        <v>103</v>
      </c>
      <c r="J9" s="153" t="s">
        <v>103</v>
      </c>
      <c r="K9" s="153" t="s">
        <v>103</v>
      </c>
      <c r="L9" s="153" t="s">
        <v>104</v>
      </c>
      <c r="M9" s="153"/>
      <c r="N9" s="153"/>
      <c r="O9" s="153"/>
      <c r="P9" s="153"/>
    </row>
    <row r="10" spans="1:23" x14ac:dyDescent="0.35">
      <c r="A10" s="12" t="s">
        <v>328</v>
      </c>
      <c r="B10" s="46" t="s">
        <v>39</v>
      </c>
      <c r="C10" s="133" t="s">
        <v>126</v>
      </c>
      <c r="D10" s="153">
        <v>0</v>
      </c>
      <c r="E10" s="153">
        <v>0.08</v>
      </c>
      <c r="F10" s="153">
        <v>0</v>
      </c>
      <c r="G10" s="153">
        <v>0.19800000000000001</v>
      </c>
      <c r="H10" s="153">
        <v>-9.9000000000000005E-2</v>
      </c>
      <c r="I10" s="153">
        <v>9.9000000000000005E-2</v>
      </c>
      <c r="J10" s="153">
        <v>0.08</v>
      </c>
      <c r="K10" s="153"/>
      <c r="L10" s="153">
        <v>2.96</v>
      </c>
      <c r="M10" s="153"/>
      <c r="N10" s="153"/>
      <c r="O10" s="153"/>
      <c r="P10" s="153"/>
    </row>
    <row r="11" spans="1:23" ht="18.600000000000001" thickBot="1" x14ac:dyDescent="0.4">
      <c r="A11" s="12" t="s">
        <v>38</v>
      </c>
      <c r="B11" s="46" t="s">
        <v>41</v>
      </c>
      <c r="C11" s="133" t="s">
        <v>36</v>
      </c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</row>
    <row r="12" spans="1:23" s="11" customFormat="1" ht="21.6" thickBot="1" x14ac:dyDescent="0.45">
      <c r="A12" s="50" t="s">
        <v>79</v>
      </c>
      <c r="B12" s="44" t="s">
        <v>144</v>
      </c>
      <c r="C12" s="193"/>
      <c r="D12" s="194"/>
      <c r="E12" s="194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6"/>
      <c r="R12" s="16"/>
      <c r="S12" s="16"/>
      <c r="T12" s="16"/>
      <c r="U12" s="16"/>
      <c r="V12" s="16"/>
      <c r="W12" s="16"/>
    </row>
    <row r="13" spans="1:23" x14ac:dyDescent="0.35">
      <c r="A13" s="12" t="s">
        <v>81</v>
      </c>
      <c r="B13" s="46" t="s">
        <v>86</v>
      </c>
      <c r="C13" s="133" t="s">
        <v>85</v>
      </c>
      <c r="D13" s="153">
        <v>15000</v>
      </c>
      <c r="E13" s="153">
        <v>600000</v>
      </c>
      <c r="F13" s="153">
        <v>4500</v>
      </c>
      <c r="G13" s="153">
        <v>2800</v>
      </c>
      <c r="H13" s="153"/>
      <c r="I13" s="153"/>
      <c r="J13" s="153">
        <v>25000</v>
      </c>
      <c r="K13" s="153"/>
      <c r="L13" s="153"/>
      <c r="M13" s="153"/>
      <c r="N13" s="153"/>
      <c r="O13" s="153"/>
      <c r="P13" s="153"/>
    </row>
    <row r="14" spans="1:23" x14ac:dyDescent="0.35">
      <c r="A14" s="12" t="s">
        <v>82</v>
      </c>
      <c r="B14" s="46" t="s">
        <v>11</v>
      </c>
      <c r="C14" s="133" t="s">
        <v>84</v>
      </c>
      <c r="D14" s="153" t="s">
        <v>134</v>
      </c>
      <c r="E14" s="153" t="s">
        <v>443</v>
      </c>
      <c r="F14" s="153" t="s">
        <v>180</v>
      </c>
      <c r="G14" s="153" t="s">
        <v>180</v>
      </c>
      <c r="H14" s="153"/>
      <c r="I14" s="153"/>
      <c r="J14" s="153" t="s">
        <v>443</v>
      </c>
      <c r="K14" s="153"/>
      <c r="L14" s="153"/>
      <c r="M14" s="153"/>
      <c r="N14" s="153"/>
      <c r="O14" s="153"/>
      <c r="P14" s="153"/>
    </row>
    <row r="15" spans="1:23" x14ac:dyDescent="0.35">
      <c r="A15" s="12" t="s">
        <v>83</v>
      </c>
      <c r="B15" s="46" t="s">
        <v>11</v>
      </c>
      <c r="C15" s="133" t="s">
        <v>125</v>
      </c>
      <c r="D15" s="153" t="s">
        <v>134</v>
      </c>
      <c r="E15" s="153" t="s">
        <v>443</v>
      </c>
      <c r="F15" s="153" t="s">
        <v>180</v>
      </c>
      <c r="G15" s="153" t="s">
        <v>180</v>
      </c>
      <c r="H15" s="153"/>
      <c r="I15" s="153"/>
      <c r="J15" s="153" t="s">
        <v>443</v>
      </c>
      <c r="K15" s="153"/>
      <c r="L15" s="153"/>
      <c r="M15" s="153"/>
      <c r="N15" s="153"/>
      <c r="O15" s="153"/>
      <c r="P15" s="153"/>
    </row>
    <row r="16" spans="1:23" x14ac:dyDescent="0.35">
      <c r="A16" s="12" t="s">
        <v>87</v>
      </c>
      <c r="B16" s="46" t="s">
        <v>97</v>
      </c>
      <c r="C16" s="133" t="s">
        <v>147</v>
      </c>
      <c r="D16" s="153" t="s">
        <v>148</v>
      </c>
      <c r="E16" s="153" t="s">
        <v>89</v>
      </c>
      <c r="F16" s="153" t="s">
        <v>148</v>
      </c>
      <c r="G16" s="153" t="s">
        <v>148</v>
      </c>
      <c r="H16" s="153"/>
      <c r="I16" s="153"/>
      <c r="J16" s="153" t="s">
        <v>89</v>
      </c>
      <c r="K16" s="153"/>
      <c r="L16" s="153"/>
      <c r="M16" s="153"/>
      <c r="N16" s="153"/>
      <c r="O16" s="153"/>
      <c r="P16" s="153"/>
    </row>
    <row r="17" spans="1:23" hidden="1" x14ac:dyDescent="0.35">
      <c r="A17" s="12" t="s">
        <v>87</v>
      </c>
      <c r="B17" s="46" t="s">
        <v>97</v>
      </c>
      <c r="C17" s="133" t="s">
        <v>88</v>
      </c>
      <c r="D17" s="165" t="str">
        <f t="shared" ref="D17:F17" si="0">IF(D16="Integer", "unit_investment_variable_type_integer", IF(D16="Continuous", "unit_investment_variable_type_continuous", ""))</f>
        <v>unit_investment_variable_type_continuous</v>
      </c>
      <c r="E17" s="165" t="str">
        <f t="shared" si="0"/>
        <v>unit_investment_variable_type_integer</v>
      </c>
      <c r="F17" s="165" t="str">
        <f t="shared" si="0"/>
        <v>unit_investment_variable_type_continuous</v>
      </c>
      <c r="G17" s="165" t="str">
        <f t="shared" ref="G17" si="1">IF(G16="Integer", "unit_investment_variable_type_integer", IF(G16="Continuous", "unit_investment_variable_type_continuous", ""))</f>
        <v>unit_investment_variable_type_continuous</v>
      </c>
      <c r="H17" s="165"/>
      <c r="I17" s="165"/>
      <c r="J17" s="165"/>
      <c r="K17" s="165" t="str">
        <f t="shared" ref="K17:W17" si="2">IF(K16="Integer", "unit_investment_variable_type_integer", IF(K16="Continuous", "unit_investment_variable_type_continuous", ""))</f>
        <v/>
      </c>
      <c r="L17" s="165" t="str">
        <f t="shared" ref="L17:P17" si="3">IF(L16="Integer", "unit_investment_variable_type_integer", IF(L16="Continuous", "unit_investment_variable_type_continuous", ""))</f>
        <v/>
      </c>
      <c r="M17" s="165" t="str">
        <f t="shared" si="3"/>
        <v/>
      </c>
      <c r="N17" s="165" t="str">
        <f t="shared" si="3"/>
        <v/>
      </c>
      <c r="O17" s="165" t="str">
        <f t="shared" si="3"/>
        <v/>
      </c>
      <c r="P17" s="165" t="str">
        <f t="shared" si="3"/>
        <v/>
      </c>
      <c r="Q17" s="13" t="str">
        <f t="shared" si="2"/>
        <v/>
      </c>
      <c r="R17" s="13" t="str">
        <f t="shared" si="2"/>
        <v/>
      </c>
      <c r="S17" s="13" t="str">
        <f t="shared" si="2"/>
        <v/>
      </c>
      <c r="T17" s="13" t="str">
        <f t="shared" si="2"/>
        <v/>
      </c>
      <c r="U17" s="13" t="str">
        <f t="shared" si="2"/>
        <v/>
      </c>
      <c r="V17" s="13" t="str">
        <f t="shared" si="2"/>
        <v/>
      </c>
      <c r="W17" s="13" t="str">
        <f t="shared" si="2"/>
        <v/>
      </c>
    </row>
    <row r="18" spans="1:23" s="28" customFormat="1" x14ac:dyDescent="0.35">
      <c r="A18" s="37" t="s">
        <v>90</v>
      </c>
      <c r="B18" s="45" t="s">
        <v>145</v>
      </c>
      <c r="C18" s="137" t="s">
        <v>94</v>
      </c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26"/>
      <c r="R18" s="26"/>
      <c r="S18" s="26"/>
      <c r="T18" s="26"/>
      <c r="U18" s="26"/>
      <c r="V18" s="26"/>
      <c r="W18" s="26"/>
    </row>
    <row r="19" spans="1:23" x14ac:dyDescent="0.35">
      <c r="A19" s="12" t="s">
        <v>91</v>
      </c>
      <c r="B19" s="46" t="s">
        <v>86</v>
      </c>
      <c r="C19" s="133" t="s">
        <v>96</v>
      </c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</row>
    <row r="20" spans="1:23" x14ac:dyDescent="0.35">
      <c r="A20" s="12" t="s">
        <v>92</v>
      </c>
      <c r="B20" s="46" t="s">
        <v>11</v>
      </c>
      <c r="C20" s="133" t="s">
        <v>95</v>
      </c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/>
    </row>
    <row r="21" spans="1:23" s="25" customFormat="1" ht="18.600000000000001" thickBot="1" x14ac:dyDescent="0.4">
      <c r="A21" s="25" t="s">
        <v>98</v>
      </c>
      <c r="B21" s="49" t="s">
        <v>11</v>
      </c>
      <c r="C21" s="136" t="s">
        <v>93</v>
      </c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23"/>
      <c r="R21" s="23"/>
      <c r="S21" s="23"/>
      <c r="T21" s="23"/>
      <c r="U21" s="23"/>
      <c r="V21" s="23"/>
      <c r="W21" s="23"/>
    </row>
    <row r="22" spans="1:23" s="55" customFormat="1" ht="21.6" thickBot="1" x14ac:dyDescent="0.45">
      <c r="A22" s="50" t="s">
        <v>161</v>
      </c>
      <c r="B22" s="51"/>
      <c r="C22" s="194"/>
      <c r="D22" s="195" t="str">
        <f>IF(OR(COUNTA(D23:D31)&gt;0,COUNTA(D3:D5)=0), "OK", "Fill efficiency")</f>
        <v>OK</v>
      </c>
      <c r="E22" s="195" t="str">
        <f t="shared" ref="E22" si="4">IF(OR(COUNTA(E23:E31)&gt;0,COUNTA(E3:E5)=0), "OK", "Fill efficiency")</f>
        <v>OK</v>
      </c>
      <c r="F22" s="195" t="str">
        <f t="shared" ref="F22" si="5">IF(OR(COUNTA(F23:F31)&gt;0,COUNTA(F3:F5)=0), "OK", "Fill efficiency")</f>
        <v>OK</v>
      </c>
      <c r="G22" s="195" t="str">
        <f t="shared" ref="G22" si="6">IF(OR(COUNTA(G23:G31)&gt;0,COUNTA(G3:G5)=0), "OK", "Fill efficiency")</f>
        <v>OK</v>
      </c>
      <c r="H22" s="195"/>
      <c r="I22" s="195"/>
      <c r="J22" s="195"/>
      <c r="K22" s="195"/>
      <c r="L22" s="195"/>
      <c r="M22" s="195"/>
      <c r="N22" s="195"/>
      <c r="O22" s="195"/>
      <c r="P22" s="195"/>
      <c r="Q22" s="54"/>
      <c r="R22" s="54"/>
      <c r="S22" s="54"/>
      <c r="T22" s="54"/>
      <c r="U22" s="54"/>
      <c r="V22" s="54"/>
      <c r="W22" s="54"/>
    </row>
    <row r="23" spans="1:23" s="22" customFormat="1" x14ac:dyDescent="0.35">
      <c r="A23" s="40" t="s">
        <v>67</v>
      </c>
      <c r="B23" s="75" t="s">
        <v>42</v>
      </c>
      <c r="C23" s="134" t="s">
        <v>162</v>
      </c>
      <c r="D23" s="166"/>
      <c r="E23" s="166">
        <v>0.5</v>
      </c>
      <c r="F23" s="166">
        <v>4.5</v>
      </c>
      <c r="G23" s="166">
        <v>0.98</v>
      </c>
      <c r="H23" s="166"/>
      <c r="I23" s="166"/>
      <c r="J23" s="166">
        <v>0.4</v>
      </c>
      <c r="K23" s="166"/>
      <c r="L23" s="166">
        <v>0.9</v>
      </c>
      <c r="M23" s="166"/>
      <c r="N23" s="166"/>
      <c r="O23" s="166"/>
      <c r="P23" s="166"/>
      <c r="Q23" s="20"/>
      <c r="R23" s="20"/>
      <c r="S23" s="20"/>
      <c r="T23" s="20"/>
      <c r="U23" s="20"/>
      <c r="V23" s="20"/>
      <c r="W23" s="20"/>
    </row>
    <row r="24" spans="1:23" x14ac:dyDescent="0.35">
      <c r="A24" s="12" t="s">
        <v>44</v>
      </c>
      <c r="B24" s="74" t="s">
        <v>42</v>
      </c>
      <c r="C24" s="133" t="s">
        <v>163</v>
      </c>
      <c r="D24" s="167"/>
      <c r="E24" s="167">
        <v>0.55000000000000004</v>
      </c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</row>
    <row r="25" spans="1:23" x14ac:dyDescent="0.35">
      <c r="A25" s="12" t="s">
        <v>45</v>
      </c>
      <c r="B25" s="74" t="s">
        <v>42</v>
      </c>
      <c r="C25" s="133" t="s">
        <v>164</v>
      </c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</row>
    <row r="26" spans="1:23" x14ac:dyDescent="0.35">
      <c r="A26" s="12" t="s">
        <v>46</v>
      </c>
      <c r="B26" s="74" t="s">
        <v>42</v>
      </c>
      <c r="C26" s="133" t="s">
        <v>165</v>
      </c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</row>
    <row r="27" spans="1:23" x14ac:dyDescent="0.35">
      <c r="A27" s="12" t="s">
        <v>47</v>
      </c>
      <c r="B27" s="74" t="s">
        <v>42</v>
      </c>
      <c r="C27" s="133" t="s">
        <v>166</v>
      </c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</row>
    <row r="28" spans="1:23" x14ac:dyDescent="0.35">
      <c r="A28" s="12" t="s">
        <v>48</v>
      </c>
      <c r="B28" s="74" t="s">
        <v>42</v>
      </c>
      <c r="C28" s="133" t="s">
        <v>167</v>
      </c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</row>
    <row r="29" spans="1:23" x14ac:dyDescent="0.35">
      <c r="A29" s="12" t="s">
        <v>49</v>
      </c>
      <c r="B29" s="74" t="s">
        <v>42</v>
      </c>
      <c r="C29" s="133" t="s">
        <v>168</v>
      </c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</row>
    <row r="30" spans="1:23" x14ac:dyDescent="0.35">
      <c r="A30" s="12" t="s">
        <v>50</v>
      </c>
      <c r="B30" s="74" t="s">
        <v>42</v>
      </c>
      <c r="C30" s="133" t="s">
        <v>169</v>
      </c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</row>
    <row r="31" spans="1:23" s="25" customFormat="1" ht="18.600000000000001" thickBot="1" x14ac:dyDescent="0.4">
      <c r="A31" s="42" t="s">
        <v>51</v>
      </c>
      <c r="B31" s="76" t="s">
        <v>42</v>
      </c>
      <c r="C31" s="136" t="s">
        <v>170</v>
      </c>
      <c r="D31" s="168"/>
      <c r="E31" s="168"/>
      <c r="F31" s="168"/>
      <c r="G31" s="168"/>
      <c r="H31" s="168"/>
      <c r="I31" s="168"/>
      <c r="J31" s="168"/>
      <c r="K31" s="168"/>
      <c r="L31" s="168"/>
      <c r="M31" s="168"/>
      <c r="N31" s="168"/>
      <c r="O31" s="168"/>
      <c r="P31" s="168"/>
      <c r="Q31" s="23"/>
      <c r="R31" s="23"/>
      <c r="S31" s="23"/>
      <c r="T31" s="23"/>
      <c r="U31" s="23"/>
      <c r="V31" s="23"/>
      <c r="W31" s="23"/>
    </row>
    <row r="32" spans="1:23" s="55" customFormat="1" ht="21.6" thickBot="1" x14ac:dyDescent="0.45">
      <c r="A32" s="50" t="s">
        <v>43</v>
      </c>
      <c r="B32" s="51"/>
      <c r="C32" s="196"/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54"/>
      <c r="R32" s="54"/>
      <c r="S32" s="54"/>
      <c r="T32" s="54"/>
      <c r="U32" s="54"/>
      <c r="V32" s="54"/>
      <c r="W32" s="54"/>
    </row>
    <row r="33" spans="1:23" s="22" customFormat="1" x14ac:dyDescent="0.35">
      <c r="A33" s="40" t="s">
        <v>52</v>
      </c>
      <c r="B33" s="75" t="s">
        <v>40</v>
      </c>
      <c r="C33" s="134" t="s">
        <v>158</v>
      </c>
      <c r="D33" s="155"/>
      <c r="E33" s="155"/>
      <c r="F33" s="155"/>
      <c r="G33" s="155"/>
      <c r="H33" s="155">
        <v>20000</v>
      </c>
      <c r="I33" s="155"/>
      <c r="J33" s="155"/>
      <c r="K33" s="155"/>
      <c r="L33" s="155"/>
      <c r="M33" s="155"/>
      <c r="N33" s="155"/>
      <c r="O33" s="155"/>
      <c r="P33" s="155"/>
      <c r="Q33" s="20"/>
      <c r="R33" s="20"/>
      <c r="S33" s="20"/>
      <c r="T33" s="20"/>
      <c r="U33" s="20"/>
      <c r="V33" s="20"/>
      <c r="W33" s="20"/>
    </row>
    <row r="34" spans="1:23" x14ac:dyDescent="0.35">
      <c r="A34" s="12" t="s">
        <v>53</v>
      </c>
      <c r="B34" s="74" t="s">
        <v>40</v>
      </c>
      <c r="C34" s="133" t="s">
        <v>159</v>
      </c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</row>
    <row r="35" spans="1:23" x14ac:dyDescent="0.35">
      <c r="A35" s="12" t="s">
        <v>54</v>
      </c>
      <c r="B35" s="74" t="s">
        <v>40</v>
      </c>
      <c r="C35" s="133" t="s">
        <v>160</v>
      </c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</row>
    <row r="36" spans="1:23" x14ac:dyDescent="0.35">
      <c r="A36" s="12" t="s">
        <v>55</v>
      </c>
      <c r="B36" s="74" t="s">
        <v>40</v>
      </c>
      <c r="C36" s="133" t="s">
        <v>155</v>
      </c>
      <c r="D36" s="153">
        <v>20</v>
      </c>
      <c r="E36" s="153">
        <v>50</v>
      </c>
      <c r="F36" s="153">
        <v>15</v>
      </c>
      <c r="G36" s="153">
        <v>15</v>
      </c>
      <c r="H36" s="153"/>
      <c r="I36" s="153">
        <v>20000</v>
      </c>
      <c r="J36" s="153">
        <v>100</v>
      </c>
      <c r="K36" s="153">
        <v>1000</v>
      </c>
      <c r="L36" s="153">
        <v>15</v>
      </c>
      <c r="M36" s="153"/>
      <c r="N36" s="153"/>
      <c r="O36" s="153"/>
      <c r="P36" s="153"/>
    </row>
    <row r="37" spans="1:23" x14ac:dyDescent="0.35">
      <c r="A37" s="12" t="s">
        <v>56</v>
      </c>
      <c r="B37" s="74" t="s">
        <v>40</v>
      </c>
      <c r="C37" s="133" t="s">
        <v>156</v>
      </c>
      <c r="D37" s="153"/>
      <c r="E37" s="153">
        <v>60</v>
      </c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</row>
    <row r="38" spans="1:23" ht="18.600000000000001" thickBot="1" x14ac:dyDescent="0.4">
      <c r="A38" s="12" t="s">
        <v>57</v>
      </c>
      <c r="B38" s="74" t="s">
        <v>40</v>
      </c>
      <c r="C38" s="136" t="s">
        <v>157</v>
      </c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</row>
    <row r="39" spans="1:23" s="55" customFormat="1" ht="21.6" thickBot="1" x14ac:dyDescent="0.45">
      <c r="A39" s="50" t="s">
        <v>58</v>
      </c>
      <c r="B39" s="51"/>
      <c r="C39" s="197"/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54"/>
      <c r="R39" s="54"/>
      <c r="S39" s="54"/>
      <c r="T39" s="54"/>
      <c r="U39" s="54"/>
      <c r="V39" s="54"/>
      <c r="W39" s="54"/>
    </row>
    <row r="40" spans="1:23" x14ac:dyDescent="0.35">
      <c r="A40" s="12" t="s">
        <v>59</v>
      </c>
      <c r="B40" s="46" t="s">
        <v>60</v>
      </c>
      <c r="C40" s="133" t="s">
        <v>64</v>
      </c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</row>
    <row r="41" spans="1:23" x14ac:dyDescent="0.35">
      <c r="A41" s="12" t="s">
        <v>61</v>
      </c>
      <c r="B41" s="46" t="s">
        <v>62</v>
      </c>
      <c r="C41" s="133" t="s">
        <v>63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</row>
    <row r="42" spans="1:23" x14ac:dyDescent="0.35">
      <c r="A42" s="12" t="s">
        <v>70</v>
      </c>
      <c r="B42" s="46" t="s">
        <v>11</v>
      </c>
      <c r="C42" s="133" t="s">
        <v>65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</row>
    <row r="43" spans="1:23" ht="18.600000000000001" thickBot="1" x14ac:dyDescent="0.4">
      <c r="A43" s="12" t="s">
        <v>69</v>
      </c>
      <c r="B43" s="46" t="s">
        <v>11</v>
      </c>
      <c r="C43" s="133" t="s">
        <v>66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</row>
    <row r="44" spans="1:23" s="55" customFormat="1" ht="21.6" thickBot="1" x14ac:dyDescent="0.45">
      <c r="A44" s="50" t="s">
        <v>72</v>
      </c>
      <c r="B44" s="51"/>
      <c r="C44" s="198"/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54"/>
      <c r="R44" s="54"/>
      <c r="S44" s="54"/>
      <c r="T44" s="54"/>
      <c r="U44" s="54"/>
      <c r="V44" s="54"/>
      <c r="W44" s="54"/>
    </row>
    <row r="45" spans="1:23" s="22" customFormat="1" x14ac:dyDescent="0.35">
      <c r="A45" s="40" t="s">
        <v>73</v>
      </c>
      <c r="B45" s="48" t="s">
        <v>71</v>
      </c>
      <c r="C45" s="134" t="s">
        <v>149</v>
      </c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20"/>
      <c r="R45" s="20"/>
      <c r="S45" s="20"/>
      <c r="T45" s="20"/>
      <c r="U45" s="20"/>
      <c r="V45" s="20"/>
      <c r="W45" s="20"/>
    </row>
    <row r="46" spans="1:23" x14ac:dyDescent="0.35">
      <c r="A46" s="12" t="s">
        <v>74</v>
      </c>
      <c r="B46" s="46" t="s">
        <v>71</v>
      </c>
      <c r="C46" s="133" t="s">
        <v>150</v>
      </c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</row>
    <row r="47" spans="1:23" x14ac:dyDescent="0.35">
      <c r="A47" s="12" t="s">
        <v>75</v>
      </c>
      <c r="B47" s="46" t="s">
        <v>71</v>
      </c>
      <c r="C47" s="133" t="s">
        <v>151</v>
      </c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</row>
    <row r="48" spans="1:23" x14ac:dyDescent="0.35">
      <c r="A48" s="12" t="s">
        <v>76</v>
      </c>
      <c r="B48" s="46" t="s">
        <v>71</v>
      </c>
      <c r="C48" s="133" t="s">
        <v>152</v>
      </c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</row>
    <row r="49" spans="1:23" x14ac:dyDescent="0.35">
      <c r="A49" s="12" t="s">
        <v>77</v>
      </c>
      <c r="B49" s="46" t="s">
        <v>71</v>
      </c>
      <c r="C49" s="133" t="s">
        <v>153</v>
      </c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</row>
    <row r="50" spans="1:23" s="25" customFormat="1" ht="18.600000000000001" thickBot="1" x14ac:dyDescent="0.4">
      <c r="A50" s="42" t="s">
        <v>78</v>
      </c>
      <c r="B50" s="49" t="s">
        <v>71</v>
      </c>
      <c r="C50" s="136" t="s">
        <v>154</v>
      </c>
      <c r="D50" s="168"/>
      <c r="E50" s="168"/>
      <c r="F50" s="168"/>
      <c r="G50" s="168"/>
      <c r="H50" s="168"/>
      <c r="I50" s="168"/>
      <c r="J50" s="168"/>
      <c r="K50" s="168"/>
      <c r="L50" s="168"/>
      <c r="M50" s="168"/>
      <c r="N50" s="168"/>
      <c r="O50" s="168"/>
      <c r="P50" s="168"/>
      <c r="Q50" s="23"/>
      <c r="R50" s="23"/>
      <c r="S50" s="23"/>
      <c r="T50" s="23"/>
      <c r="U50" s="23"/>
      <c r="V50" s="23"/>
      <c r="W50" s="23"/>
    </row>
    <row r="51" spans="1:23" x14ac:dyDescent="0.35">
      <c r="A51" s="12" t="s">
        <v>506</v>
      </c>
      <c r="B51" s="46" t="s">
        <v>68</v>
      </c>
      <c r="C51" s="132" t="s">
        <v>500</v>
      </c>
      <c r="L51" s="14">
        <v>0.12</v>
      </c>
    </row>
    <row r="52" spans="1:23" x14ac:dyDescent="0.35">
      <c r="A52" s="12" t="s">
        <v>507</v>
      </c>
      <c r="B52" s="46" t="s">
        <v>68</v>
      </c>
      <c r="C52" s="132" t="s">
        <v>501</v>
      </c>
    </row>
    <row r="53" spans="1:23" x14ac:dyDescent="0.35">
      <c r="A53" s="12" t="s">
        <v>508</v>
      </c>
      <c r="B53" s="46" t="s">
        <v>68</v>
      </c>
      <c r="C53" s="132" t="s">
        <v>502</v>
      </c>
    </row>
    <row r="54" spans="1:23" x14ac:dyDescent="0.35">
      <c r="A54" s="12" t="s">
        <v>509</v>
      </c>
      <c r="B54" s="46" t="s">
        <v>68</v>
      </c>
      <c r="C54" s="132" t="s">
        <v>503</v>
      </c>
    </row>
    <row r="55" spans="1:23" x14ac:dyDescent="0.35">
      <c r="A55" s="12" t="s">
        <v>510</v>
      </c>
      <c r="B55" s="46" t="s">
        <v>68</v>
      </c>
      <c r="C55" s="132" t="s">
        <v>504</v>
      </c>
    </row>
    <row r="56" spans="1:23" ht="18.600000000000001" thickBot="1" x14ac:dyDescent="0.4">
      <c r="A56" s="12" t="s">
        <v>511</v>
      </c>
      <c r="B56" s="46" t="s">
        <v>68</v>
      </c>
      <c r="C56" s="132" t="s">
        <v>505</v>
      </c>
    </row>
    <row r="57" spans="1:23" s="22" customFormat="1" x14ac:dyDescent="0.35">
      <c r="A57" s="283" t="s">
        <v>523</v>
      </c>
      <c r="B57" s="48" t="s">
        <v>567</v>
      </c>
      <c r="C57" s="286" t="s">
        <v>522</v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41"/>
      <c r="P57" s="20"/>
      <c r="Q57" s="20"/>
      <c r="R57" s="20"/>
      <c r="S57" s="20"/>
      <c r="T57" s="20"/>
      <c r="U57" s="20"/>
      <c r="V57" s="20"/>
      <c r="W57" s="20"/>
    </row>
    <row r="58" spans="1:23" s="282" customFormat="1" x14ac:dyDescent="0.35">
      <c r="A58" s="284" t="s">
        <v>524</v>
      </c>
      <c r="B58" s="46" t="s">
        <v>567</v>
      </c>
      <c r="C58" s="287" t="s">
        <v>526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33"/>
      <c r="P58" s="13"/>
      <c r="Q58" s="13"/>
      <c r="R58" s="13"/>
      <c r="S58" s="13"/>
      <c r="T58" s="13"/>
      <c r="U58" s="13"/>
      <c r="V58" s="13"/>
      <c r="W58" s="13"/>
    </row>
    <row r="59" spans="1:23" s="282" customFormat="1" x14ac:dyDescent="0.35">
      <c r="A59" s="284" t="s">
        <v>525</v>
      </c>
      <c r="B59" s="46" t="s">
        <v>567</v>
      </c>
      <c r="C59" s="287" t="s">
        <v>527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33"/>
      <c r="P59" s="13"/>
      <c r="Q59" s="13"/>
      <c r="R59" s="13"/>
      <c r="S59" s="13"/>
      <c r="T59" s="13"/>
      <c r="U59" s="13"/>
      <c r="V59" s="13"/>
      <c r="W59" s="13"/>
    </row>
    <row r="60" spans="1:23" s="282" customFormat="1" x14ac:dyDescent="0.35">
      <c r="A60" s="284" t="s">
        <v>528</v>
      </c>
      <c r="B60" s="46" t="s">
        <v>567</v>
      </c>
      <c r="C60" s="287" t="s">
        <v>531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33"/>
      <c r="P60" s="13"/>
      <c r="Q60" s="13"/>
      <c r="R60" s="13"/>
      <c r="S60" s="13"/>
      <c r="T60" s="13"/>
      <c r="U60" s="13"/>
      <c r="V60" s="13"/>
      <c r="W60" s="13"/>
    </row>
    <row r="61" spans="1:23" s="282" customFormat="1" x14ac:dyDescent="0.35">
      <c r="A61" s="284" t="s">
        <v>529</v>
      </c>
      <c r="B61" s="46" t="s">
        <v>567</v>
      </c>
      <c r="C61" s="287" t="s">
        <v>532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33"/>
      <c r="P61" s="13"/>
      <c r="Q61" s="13"/>
      <c r="R61" s="13"/>
      <c r="S61" s="13"/>
      <c r="T61" s="13"/>
      <c r="U61" s="13"/>
      <c r="V61" s="13"/>
      <c r="W61" s="13"/>
    </row>
    <row r="62" spans="1:23" s="25" customFormat="1" ht="18.600000000000001" thickBot="1" x14ac:dyDescent="0.4">
      <c r="A62" s="285" t="s">
        <v>530</v>
      </c>
      <c r="B62" s="49" t="s">
        <v>567</v>
      </c>
      <c r="C62" s="288" t="s">
        <v>533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43"/>
      <c r="P62" s="23"/>
      <c r="Q62" s="23"/>
      <c r="R62" s="23"/>
      <c r="S62" s="23"/>
      <c r="T62" s="23"/>
      <c r="U62" s="23"/>
      <c r="V62" s="23"/>
      <c r="W62" s="23"/>
    </row>
  </sheetData>
  <phoneticPr fontId="9" type="noConversion"/>
  <dataValidations count="3">
    <dataValidation type="list" allowBlank="1" showInputMessage="1" showErrorMessage="1" sqref="D16:P16" xr:uid="{763DEF41-5748-45A0-97FF-6561FA4FA8B6}">
      <formula1>"Integer, Continuous"</formula1>
    </dataValidation>
    <dataValidation type="list" allowBlank="1" showInputMessage="1" showErrorMessage="1" sqref="D3:W8" xr:uid="{E046C471-6CFB-4638-9CC8-EB4B4ED26016}">
      <formula1>Commodities</formula1>
    </dataValidation>
    <dataValidation type="list" allowBlank="1" showInputMessage="1" showErrorMessage="1" sqref="D9:W9" xr:uid="{55476DC0-E3F4-4FEC-AD90-8D80FB006D42}">
      <formula1>"Building level, District level"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341D-0863-41BF-9AC2-1F0894504B5B}">
  <sheetPr filterMode="1"/>
  <dimension ref="A1:D72"/>
  <sheetViews>
    <sheetView tabSelected="1" workbookViewId="0">
      <selection activeCell="C21" sqref="C21"/>
    </sheetView>
  </sheetViews>
  <sheetFormatPr defaultRowHeight="14.4" x14ac:dyDescent="0.3"/>
  <cols>
    <col min="1" max="1" width="49.6640625" bestFit="1" customWidth="1"/>
    <col min="2" max="2" width="40.5546875" bestFit="1" customWidth="1"/>
    <col min="3" max="3" width="59.44140625" bestFit="1" customWidth="1"/>
    <col min="4" max="4" width="151.33203125" bestFit="1" customWidth="1"/>
  </cols>
  <sheetData>
    <row r="1" spans="1:4" x14ac:dyDescent="0.3">
      <c r="A1" t="s">
        <v>563</v>
      </c>
      <c r="B1" t="s">
        <v>564</v>
      </c>
      <c r="C1" t="s">
        <v>565</v>
      </c>
      <c r="D1" t="s">
        <v>566</v>
      </c>
    </row>
    <row r="2" spans="1:4" hidden="1" x14ac:dyDescent="0.3"/>
    <row r="3" spans="1:4" hidden="1" x14ac:dyDescent="0.3"/>
    <row r="4" spans="1:4" hidden="1" x14ac:dyDescent="0.3"/>
    <row r="6" spans="1:4" hidden="1" x14ac:dyDescent="0.3"/>
    <row r="7" spans="1:4" hidden="1" x14ac:dyDescent="0.3"/>
    <row r="8" spans="1:4" hidden="1" x14ac:dyDescent="0.3"/>
    <row r="9" spans="1:4" hidden="1" x14ac:dyDescent="0.3"/>
    <row r="10" spans="1:4" x14ac:dyDescent="0.3">
      <c r="A10" t="s">
        <v>537</v>
      </c>
      <c r="B10" t="s">
        <v>540</v>
      </c>
      <c r="C10" t="s">
        <v>535</v>
      </c>
      <c r="D10" t="s">
        <v>541</v>
      </c>
    </row>
    <row r="11" spans="1:4" x14ac:dyDescent="0.3">
      <c r="A11" t="s">
        <v>537</v>
      </c>
      <c r="B11" t="s">
        <v>542</v>
      </c>
      <c r="C11" t="s">
        <v>535</v>
      </c>
      <c r="D11" t="s">
        <v>543</v>
      </c>
    </row>
    <row r="12" spans="1:4" x14ac:dyDescent="0.3">
      <c r="A12" t="s">
        <v>537</v>
      </c>
      <c r="B12" t="s">
        <v>544</v>
      </c>
      <c r="C12">
        <v>0</v>
      </c>
      <c r="D12" t="s">
        <v>545</v>
      </c>
    </row>
    <row r="13" spans="1:4" x14ac:dyDescent="0.3">
      <c r="A13" t="s">
        <v>537</v>
      </c>
      <c r="B13" t="s">
        <v>546</v>
      </c>
      <c r="C13" t="s">
        <v>535</v>
      </c>
      <c r="D13" t="s">
        <v>547</v>
      </c>
    </row>
    <row r="14" spans="1:4" x14ac:dyDescent="0.3">
      <c r="A14" t="s">
        <v>537</v>
      </c>
      <c r="B14" t="s">
        <v>548</v>
      </c>
      <c r="C14" t="s">
        <v>535</v>
      </c>
      <c r="D14" t="s">
        <v>549</v>
      </c>
    </row>
    <row r="15" spans="1:4" x14ac:dyDescent="0.3">
      <c r="A15" t="s">
        <v>537</v>
      </c>
      <c r="B15" t="s">
        <v>550</v>
      </c>
      <c r="C15" t="b">
        <v>0</v>
      </c>
      <c r="D15" t="s">
        <v>551</v>
      </c>
    </row>
    <row r="18" spans="1:4" x14ac:dyDescent="0.3">
      <c r="A18" t="s">
        <v>537</v>
      </c>
      <c r="B18" t="s">
        <v>552</v>
      </c>
      <c r="C18" t="s">
        <v>535</v>
      </c>
      <c r="D18" t="s">
        <v>553</v>
      </c>
    </row>
    <row r="19" spans="1:4" x14ac:dyDescent="0.3">
      <c r="A19" t="s">
        <v>537</v>
      </c>
      <c r="B19" t="s">
        <v>554</v>
      </c>
      <c r="C19" t="s">
        <v>535</v>
      </c>
      <c r="D19" t="s">
        <v>555</v>
      </c>
    </row>
    <row r="20" spans="1:4" x14ac:dyDescent="0.3">
      <c r="A20" t="s">
        <v>537</v>
      </c>
      <c r="B20" t="s">
        <v>556</v>
      </c>
      <c r="C20" t="s">
        <v>535</v>
      </c>
      <c r="D20" t="s">
        <v>557</v>
      </c>
    </row>
    <row r="22" spans="1:4" hidden="1" x14ac:dyDescent="0.3"/>
    <row r="23" spans="1:4" hidden="1" x14ac:dyDescent="0.3"/>
    <row r="24" spans="1:4" hidden="1" x14ac:dyDescent="0.3"/>
    <row r="26" spans="1:4" hidden="1" x14ac:dyDescent="0.3"/>
    <row r="27" spans="1:4" hidden="1" x14ac:dyDescent="0.3"/>
    <row r="28" spans="1:4" hidden="1" x14ac:dyDescent="0.3"/>
    <row r="29" spans="1:4" hidden="1" x14ac:dyDescent="0.3"/>
    <row r="31" spans="1:4" hidden="1" x14ac:dyDescent="0.3"/>
    <row r="32" spans="1:4" hidden="1" x14ac:dyDescent="0.3"/>
    <row r="33" spans="1:4" hidden="1" x14ac:dyDescent="0.3"/>
    <row r="34" spans="1:4" hidden="1" x14ac:dyDescent="0.3"/>
    <row r="35" spans="1:4" hidden="1" x14ac:dyDescent="0.3"/>
    <row r="36" spans="1:4" x14ac:dyDescent="0.3">
      <c r="A36" t="s">
        <v>536</v>
      </c>
      <c r="B36" t="s">
        <v>558</v>
      </c>
      <c r="C36" t="s">
        <v>535</v>
      </c>
      <c r="D36" t="s">
        <v>559</v>
      </c>
    </row>
    <row r="37" spans="1:4" x14ac:dyDescent="0.3">
      <c r="A37" t="s">
        <v>536</v>
      </c>
      <c r="B37" t="s">
        <v>560</v>
      </c>
      <c r="C37" t="s">
        <v>535</v>
      </c>
      <c r="D37" t="s">
        <v>561</v>
      </c>
    </row>
    <row r="38" spans="1:4" x14ac:dyDescent="0.3">
      <c r="A38" t="s">
        <v>536</v>
      </c>
      <c r="B38" t="s">
        <v>544</v>
      </c>
      <c r="C38">
        <v>0</v>
      </c>
      <c r="D38" t="s">
        <v>545</v>
      </c>
    </row>
    <row r="39" spans="1:4" x14ac:dyDescent="0.3">
      <c r="A39" t="s">
        <v>536</v>
      </c>
      <c r="B39" t="s">
        <v>546</v>
      </c>
      <c r="C39" t="s">
        <v>535</v>
      </c>
      <c r="D39" t="s">
        <v>547</v>
      </c>
    </row>
    <row r="40" spans="1:4" x14ac:dyDescent="0.3">
      <c r="A40" t="s">
        <v>536</v>
      </c>
      <c r="B40" t="s">
        <v>548</v>
      </c>
      <c r="C40" t="s">
        <v>535</v>
      </c>
      <c r="D40" t="s">
        <v>562</v>
      </c>
    </row>
    <row r="41" spans="1:4" x14ac:dyDescent="0.3">
      <c r="A41" t="s">
        <v>536</v>
      </c>
      <c r="B41" t="s">
        <v>550</v>
      </c>
      <c r="C41" t="b">
        <v>0</v>
      </c>
      <c r="D41" t="s">
        <v>551</v>
      </c>
    </row>
    <row r="44" spans="1:4" x14ac:dyDescent="0.3">
      <c r="A44" t="s">
        <v>536</v>
      </c>
      <c r="B44" t="s">
        <v>552</v>
      </c>
      <c r="C44" t="s">
        <v>535</v>
      </c>
      <c r="D44" t="s">
        <v>553</v>
      </c>
    </row>
    <row r="45" spans="1:4" x14ac:dyDescent="0.3">
      <c r="A45" t="s">
        <v>536</v>
      </c>
      <c r="B45" t="s">
        <v>554</v>
      </c>
      <c r="C45" t="s">
        <v>535</v>
      </c>
      <c r="D45" t="s">
        <v>555</v>
      </c>
    </row>
    <row r="46" spans="1:4" x14ac:dyDescent="0.3">
      <c r="A46" t="s">
        <v>536</v>
      </c>
      <c r="B46" t="s">
        <v>556</v>
      </c>
      <c r="C46" t="s">
        <v>535</v>
      </c>
      <c r="D46" t="s">
        <v>557</v>
      </c>
    </row>
    <row r="48" spans="1:4" hidden="1" x14ac:dyDescent="0.3"/>
    <row r="49" spans="1:3" hidden="1" x14ac:dyDescent="0.3"/>
    <row r="50" spans="1:3" hidden="1" x14ac:dyDescent="0.3"/>
    <row r="59" spans="1:3" ht="15" thickBot="1" x14ac:dyDescent="0.35"/>
    <row r="60" spans="1:3" ht="18.600000000000001" thickBot="1" x14ac:dyDescent="0.4">
      <c r="A60" s="73" t="s">
        <v>568</v>
      </c>
      <c r="C60" t="s">
        <v>534</v>
      </c>
    </row>
    <row r="61" spans="1:3" ht="18" x14ac:dyDescent="0.35">
      <c r="A61" s="289" t="s">
        <v>539</v>
      </c>
      <c r="B61" s="46"/>
      <c r="C61" s="132" t="s">
        <v>538</v>
      </c>
    </row>
    <row r="62" spans="1:3" ht="18" x14ac:dyDescent="0.35">
      <c r="A62" s="12"/>
      <c r="B62" s="46"/>
      <c r="C62" s="132"/>
    </row>
    <row r="63" spans="1:3" ht="18" x14ac:dyDescent="0.35">
      <c r="A63" s="12"/>
      <c r="B63" s="46"/>
      <c r="C63" s="132"/>
    </row>
    <row r="64" spans="1:3" ht="18" x14ac:dyDescent="0.35">
      <c r="A64" s="12"/>
      <c r="B64" s="46"/>
      <c r="C64" s="132"/>
    </row>
    <row r="65" spans="1:3" ht="18" x14ac:dyDescent="0.35">
      <c r="A65" s="12"/>
      <c r="B65" s="46"/>
      <c r="C65" s="132"/>
    </row>
    <row r="66" spans="1:3" ht="18.600000000000001" thickBot="1" x14ac:dyDescent="0.4">
      <c r="A66" s="12"/>
      <c r="B66" s="46"/>
      <c r="C66" s="132"/>
    </row>
    <row r="67" spans="1:3" ht="18" x14ac:dyDescent="0.35">
      <c r="A67" s="283"/>
      <c r="B67" s="48"/>
      <c r="C67" s="286"/>
    </row>
    <row r="68" spans="1:3" ht="18" x14ac:dyDescent="0.35">
      <c r="A68" s="284"/>
      <c r="B68" s="46"/>
      <c r="C68" s="287"/>
    </row>
    <row r="69" spans="1:3" ht="18" x14ac:dyDescent="0.35">
      <c r="A69" s="284"/>
      <c r="B69" s="46"/>
      <c r="C69" s="287"/>
    </row>
    <row r="70" spans="1:3" ht="18" x14ac:dyDescent="0.35">
      <c r="A70" s="284"/>
      <c r="B70" s="46"/>
      <c r="C70" s="287"/>
    </row>
    <row r="71" spans="1:3" ht="18" x14ac:dyDescent="0.35">
      <c r="A71" s="284"/>
      <c r="B71" s="46"/>
      <c r="C71" s="287"/>
    </row>
    <row r="72" spans="1:3" ht="18.600000000000001" thickBot="1" x14ac:dyDescent="0.4">
      <c r="A72" s="285"/>
      <c r="B72" s="49"/>
      <c r="C72" s="288"/>
    </row>
  </sheetData>
  <autoFilter ref="A1:D51" xr:uid="{B77C341D-0863-41BF-9AC2-1F0894504B5B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EFE-7536-4879-9020-5EFED3D2FD06}">
  <dimension ref="A1:W32"/>
  <sheetViews>
    <sheetView zoomScale="70" zoomScaleNormal="70" workbookViewId="0">
      <selection activeCell="J52" sqref="J52"/>
    </sheetView>
  </sheetViews>
  <sheetFormatPr defaultRowHeight="18" x14ac:dyDescent="0.35"/>
  <cols>
    <col min="1" max="1" width="49.33203125" style="12" customWidth="1"/>
    <col min="2" max="2" width="18.77734375" style="46" bestFit="1" customWidth="1"/>
    <col min="3" max="3" width="48" style="12" customWidth="1"/>
    <col min="4" max="4" width="48.33203125" style="14" bestFit="1" customWidth="1"/>
    <col min="5" max="5" width="50.21875" style="14" bestFit="1" customWidth="1"/>
    <col min="6" max="14" width="20.77734375" style="14" customWidth="1"/>
    <col min="15" max="15" width="20.77734375" style="33" customWidth="1"/>
    <col min="16" max="23" width="20.77734375" style="13" customWidth="1"/>
    <col min="24" max="16384" width="8.88671875" style="15"/>
  </cols>
  <sheetData>
    <row r="1" spans="1:23" s="19" customFormat="1" ht="21.6" thickBot="1" x14ac:dyDescent="0.45">
      <c r="A1" s="50" t="s">
        <v>37</v>
      </c>
      <c r="B1" s="36"/>
      <c r="C1" s="17"/>
      <c r="D1" s="18">
        <v>1</v>
      </c>
      <c r="E1" s="18">
        <v>2</v>
      </c>
      <c r="F1" s="18">
        <v>3</v>
      </c>
      <c r="G1" s="18">
        <v>4</v>
      </c>
      <c r="H1" s="18">
        <v>5</v>
      </c>
      <c r="I1" s="18">
        <v>6</v>
      </c>
      <c r="J1" s="18">
        <v>7</v>
      </c>
      <c r="K1" s="18">
        <v>8</v>
      </c>
      <c r="L1" s="18">
        <v>9</v>
      </c>
      <c r="M1" s="18">
        <v>10</v>
      </c>
      <c r="N1" s="18">
        <v>11</v>
      </c>
      <c r="O1" s="32">
        <v>12</v>
      </c>
      <c r="P1" s="18">
        <v>13</v>
      </c>
      <c r="Q1" s="18">
        <v>14</v>
      </c>
      <c r="R1" s="18">
        <v>15</v>
      </c>
      <c r="S1" s="18">
        <v>16</v>
      </c>
      <c r="T1" s="18">
        <v>17</v>
      </c>
      <c r="U1" s="18">
        <v>18</v>
      </c>
      <c r="V1" s="18">
        <v>19</v>
      </c>
      <c r="W1" s="18">
        <v>20</v>
      </c>
    </row>
    <row r="2" spans="1:23" ht="18.600000000000001" thickBot="1" x14ac:dyDescent="0.4">
      <c r="A2" s="12" t="s">
        <v>4</v>
      </c>
      <c r="B2" s="48" t="s">
        <v>5</v>
      </c>
      <c r="C2" s="187" t="s">
        <v>117</v>
      </c>
      <c r="D2" s="169" t="s">
        <v>447</v>
      </c>
      <c r="E2" s="169" t="s">
        <v>448</v>
      </c>
      <c r="F2" s="169" t="s">
        <v>444</v>
      </c>
      <c r="G2" s="61"/>
      <c r="H2" s="61"/>
      <c r="I2" s="61"/>
      <c r="J2" s="61"/>
      <c r="K2" s="61"/>
      <c r="L2" s="57"/>
      <c r="M2" s="57"/>
      <c r="N2" s="57"/>
      <c r="O2" s="58"/>
      <c r="P2" s="59"/>
      <c r="Q2" s="59"/>
      <c r="R2" s="59"/>
      <c r="S2" s="59"/>
      <c r="T2" s="59"/>
      <c r="U2" s="59"/>
      <c r="V2" s="59"/>
      <c r="W2" s="59"/>
    </row>
    <row r="3" spans="1:23" s="22" customFormat="1" x14ac:dyDescent="0.35">
      <c r="A3" s="40" t="s">
        <v>80</v>
      </c>
      <c r="B3" s="48" t="s">
        <v>97</v>
      </c>
      <c r="C3" s="188" t="s">
        <v>419</v>
      </c>
      <c r="D3" s="155" t="s">
        <v>27</v>
      </c>
      <c r="E3" s="155" t="s">
        <v>27</v>
      </c>
      <c r="F3" s="155" t="s">
        <v>29</v>
      </c>
      <c r="G3" s="21"/>
      <c r="H3" s="21"/>
      <c r="I3" s="21"/>
      <c r="J3" s="21"/>
      <c r="K3" s="21"/>
      <c r="L3" s="21"/>
      <c r="M3" s="21"/>
      <c r="N3" s="21"/>
      <c r="O3" s="41"/>
      <c r="P3" s="20"/>
      <c r="Q3" s="20"/>
      <c r="R3" s="20"/>
      <c r="S3" s="20"/>
      <c r="T3" s="20"/>
      <c r="U3" s="20"/>
      <c r="V3" s="20"/>
      <c r="W3" s="20"/>
    </row>
    <row r="4" spans="1:23" x14ac:dyDescent="0.35">
      <c r="A4" s="12" t="s">
        <v>102</v>
      </c>
      <c r="B4" s="46" t="s">
        <v>97</v>
      </c>
      <c r="C4" s="187" t="s">
        <v>127</v>
      </c>
      <c r="D4" s="153" t="s">
        <v>103</v>
      </c>
      <c r="E4" s="153" t="s">
        <v>104</v>
      </c>
      <c r="F4" s="153" t="s">
        <v>104</v>
      </c>
    </row>
    <row r="5" spans="1:23" x14ac:dyDescent="0.35">
      <c r="A5" s="12" t="s">
        <v>428</v>
      </c>
      <c r="B5" s="46" t="s">
        <v>426</v>
      </c>
      <c r="C5" s="187" t="s">
        <v>460</v>
      </c>
      <c r="D5" s="153">
        <v>15000</v>
      </c>
      <c r="E5" s="153">
        <v>40</v>
      </c>
      <c r="F5" s="153">
        <v>20</v>
      </c>
    </row>
    <row r="6" spans="1:23" x14ac:dyDescent="0.35">
      <c r="A6" s="12" t="s">
        <v>483</v>
      </c>
      <c r="B6" s="46" t="s">
        <v>42</v>
      </c>
      <c r="C6" s="187" t="s">
        <v>486</v>
      </c>
      <c r="D6" s="192">
        <v>0.95</v>
      </c>
      <c r="E6" s="192">
        <v>0.85</v>
      </c>
      <c r="F6" s="192">
        <v>0.99</v>
      </c>
      <c r="G6" s="130"/>
      <c r="H6" s="130"/>
      <c r="I6" s="130"/>
      <c r="J6" s="130"/>
    </row>
    <row r="7" spans="1:23" x14ac:dyDescent="0.35">
      <c r="A7" s="12" t="s">
        <v>484</v>
      </c>
      <c r="B7" s="46" t="s">
        <v>42</v>
      </c>
      <c r="C7" s="187" t="s">
        <v>485</v>
      </c>
      <c r="D7" s="192">
        <v>0.95</v>
      </c>
      <c r="E7" s="192">
        <v>0.9</v>
      </c>
      <c r="F7" s="192">
        <v>0.98</v>
      </c>
      <c r="G7" s="130"/>
      <c r="H7" s="130"/>
      <c r="I7" s="130"/>
      <c r="J7" s="130"/>
    </row>
    <row r="8" spans="1:23" x14ac:dyDescent="0.35">
      <c r="A8" s="12" t="s">
        <v>430</v>
      </c>
      <c r="B8" s="46" t="s">
        <v>71</v>
      </c>
      <c r="C8" s="187" t="s">
        <v>433</v>
      </c>
      <c r="D8" s="167">
        <v>5.0000000000000001E-4</v>
      </c>
      <c r="E8" s="192">
        <v>0.01</v>
      </c>
      <c r="F8" s="192">
        <v>0.03</v>
      </c>
      <c r="G8" s="130"/>
      <c r="H8" s="130"/>
      <c r="I8" s="130"/>
      <c r="J8" s="130"/>
    </row>
    <row r="9" spans="1:23" x14ac:dyDescent="0.35">
      <c r="A9" s="12" t="s">
        <v>487</v>
      </c>
      <c r="B9" s="46" t="s">
        <v>426</v>
      </c>
      <c r="C9" s="187" t="s">
        <v>488</v>
      </c>
      <c r="D9" s="238">
        <v>0</v>
      </c>
      <c r="E9" s="238">
        <v>0</v>
      </c>
      <c r="F9" s="238">
        <v>0</v>
      </c>
      <c r="G9" s="130"/>
      <c r="H9" s="130"/>
      <c r="I9" s="130"/>
      <c r="J9" s="130"/>
    </row>
    <row r="10" spans="1:23" ht="18.600000000000001" thickBot="1" x14ac:dyDescent="0.4">
      <c r="A10" s="12" t="s">
        <v>38</v>
      </c>
      <c r="B10" s="46" t="s">
        <v>41</v>
      </c>
      <c r="C10" s="187" t="s">
        <v>434</v>
      </c>
      <c r="D10" s="153">
        <v>1.141553E-3</v>
      </c>
      <c r="E10" s="153"/>
      <c r="F10" s="153"/>
    </row>
    <row r="11" spans="1:23" s="55" customFormat="1" ht="21.6" thickBot="1" x14ac:dyDescent="0.45">
      <c r="A11" s="50" t="s">
        <v>429</v>
      </c>
      <c r="B11" s="199"/>
      <c r="C11" s="200"/>
      <c r="D11" s="195"/>
      <c r="E11" s="195"/>
      <c r="F11" s="195"/>
      <c r="G11" s="52"/>
      <c r="H11" s="52"/>
      <c r="I11" s="52"/>
      <c r="J11" s="52"/>
      <c r="K11" s="52"/>
      <c r="L11" s="52"/>
      <c r="M11" s="52"/>
      <c r="N11" s="52"/>
      <c r="O11" s="53"/>
      <c r="P11" s="54"/>
      <c r="Q11" s="54"/>
      <c r="R11" s="54"/>
      <c r="S11" s="54"/>
      <c r="T11" s="54"/>
      <c r="U11" s="54"/>
      <c r="V11" s="54"/>
      <c r="W11" s="54"/>
    </row>
    <row r="12" spans="1:23" s="22" customFormat="1" x14ac:dyDescent="0.35">
      <c r="A12" s="40" t="s">
        <v>420</v>
      </c>
      <c r="B12" s="75" t="s">
        <v>40</v>
      </c>
      <c r="C12" s="188" t="s">
        <v>431</v>
      </c>
      <c r="D12" s="155">
        <v>300</v>
      </c>
      <c r="E12" s="155">
        <v>2</v>
      </c>
      <c r="F12" s="155"/>
      <c r="G12" s="21"/>
      <c r="H12" s="21"/>
      <c r="I12" s="21"/>
      <c r="J12" s="21"/>
      <c r="K12" s="21"/>
      <c r="L12" s="21"/>
      <c r="M12" s="21"/>
      <c r="N12" s="21"/>
      <c r="O12" s="41"/>
      <c r="P12" s="20"/>
      <c r="Q12" s="20"/>
      <c r="R12" s="20"/>
      <c r="S12" s="20"/>
      <c r="T12" s="20"/>
      <c r="U12" s="20"/>
      <c r="V12" s="20"/>
      <c r="W12" s="20"/>
    </row>
    <row r="13" spans="1:23" s="25" customFormat="1" ht="18.600000000000001" thickBot="1" x14ac:dyDescent="0.4">
      <c r="A13" s="42" t="s">
        <v>421</v>
      </c>
      <c r="B13" s="76" t="s">
        <v>40</v>
      </c>
      <c r="C13" s="189" t="s">
        <v>432</v>
      </c>
      <c r="D13" s="156">
        <v>200</v>
      </c>
      <c r="E13" s="156">
        <v>2</v>
      </c>
      <c r="F13" s="156"/>
      <c r="G13" s="24"/>
      <c r="H13" s="24"/>
      <c r="I13" s="24"/>
      <c r="J13" s="24"/>
      <c r="K13" s="24"/>
      <c r="L13" s="24"/>
      <c r="M13" s="24"/>
      <c r="N13" s="24"/>
      <c r="O13" s="43"/>
      <c r="P13" s="23"/>
      <c r="Q13" s="23"/>
      <c r="R13" s="23"/>
      <c r="S13" s="23"/>
      <c r="T13" s="23"/>
      <c r="U13" s="23"/>
      <c r="V13" s="23"/>
      <c r="W13" s="23"/>
    </row>
    <row r="14" spans="1:23" s="11" customFormat="1" ht="21.6" thickBot="1" x14ac:dyDescent="0.45">
      <c r="A14" s="50" t="s">
        <v>79</v>
      </c>
      <c r="B14" s="201"/>
      <c r="C14" s="202"/>
      <c r="D14" s="194"/>
      <c r="E14" s="194"/>
      <c r="F14" s="194"/>
      <c r="G14" s="3"/>
      <c r="H14" s="3"/>
      <c r="I14" s="3"/>
      <c r="J14" s="3"/>
      <c r="K14" s="3"/>
      <c r="L14" s="3"/>
      <c r="M14" s="3"/>
      <c r="N14" s="3"/>
      <c r="O14" s="39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s="12" t="s">
        <v>81</v>
      </c>
      <c r="B15" s="46" t="s">
        <v>86</v>
      </c>
      <c r="C15" s="187" t="s">
        <v>461</v>
      </c>
      <c r="D15" s="153">
        <v>600000</v>
      </c>
      <c r="E15" s="153">
        <v>600</v>
      </c>
      <c r="F15" s="153">
        <v>250</v>
      </c>
    </row>
    <row r="16" spans="1:23" x14ac:dyDescent="0.35">
      <c r="A16" s="12" t="s">
        <v>82</v>
      </c>
      <c r="B16" s="46" t="s">
        <v>11</v>
      </c>
      <c r="C16" s="187" t="s">
        <v>462</v>
      </c>
      <c r="D16" s="153" t="s">
        <v>134</v>
      </c>
      <c r="E16" s="153" t="s">
        <v>443</v>
      </c>
      <c r="F16" s="153" t="s">
        <v>443</v>
      </c>
    </row>
    <row r="17" spans="1:23" x14ac:dyDescent="0.35">
      <c r="A17" s="12" t="s">
        <v>83</v>
      </c>
      <c r="B17" s="46" t="s">
        <v>11</v>
      </c>
      <c r="C17" s="187" t="s">
        <v>463</v>
      </c>
      <c r="D17" s="153" t="s">
        <v>134</v>
      </c>
      <c r="E17" s="153" t="s">
        <v>443</v>
      </c>
      <c r="F17" s="153" t="s">
        <v>443</v>
      </c>
    </row>
    <row r="18" spans="1:23" ht="18.600000000000001" thickBot="1" x14ac:dyDescent="0.4">
      <c r="A18" s="12" t="s">
        <v>87</v>
      </c>
      <c r="B18" s="46" t="s">
        <v>97</v>
      </c>
      <c r="C18" s="187" t="s">
        <v>464</v>
      </c>
      <c r="D18" s="153" t="s">
        <v>148</v>
      </c>
      <c r="E18" s="153" t="s">
        <v>148</v>
      </c>
      <c r="F18" s="153" t="s">
        <v>148</v>
      </c>
    </row>
    <row r="19" spans="1:23" ht="18.600000000000001" hidden="1" thickBot="1" x14ac:dyDescent="0.4">
      <c r="A19" s="12" t="s">
        <v>87</v>
      </c>
      <c r="B19" s="46" t="s">
        <v>470</v>
      </c>
      <c r="C19" s="187" t="s">
        <v>465</v>
      </c>
      <c r="D19" s="165" t="str">
        <f>IF(D18="Integer", "_investment_variable_type_integer", IF(D18="Continuous", "_investment_variable_type_continuous", ""))</f>
        <v>_investment_variable_type_continuous</v>
      </c>
      <c r="E19" s="165" t="str">
        <f t="shared" ref="E19:S19" si="0">IF(E18="Integer", "_investment_variable_type_integer", IF(E18="Continuous", "_investment_variable_type_continuous", ""))</f>
        <v>_investment_variable_type_continuous</v>
      </c>
      <c r="F19" s="165" t="str">
        <f t="shared" si="0"/>
        <v>_investment_variable_type_continuous</v>
      </c>
      <c r="G19" s="13" t="str">
        <f t="shared" si="0"/>
        <v/>
      </c>
      <c r="H19" s="13" t="str">
        <f t="shared" si="0"/>
        <v/>
      </c>
      <c r="I19" s="13" t="str">
        <f t="shared" si="0"/>
        <v/>
      </c>
      <c r="J19" s="13" t="str">
        <f t="shared" si="0"/>
        <v/>
      </c>
      <c r="K19" s="13" t="str">
        <f t="shared" si="0"/>
        <v/>
      </c>
      <c r="L19" s="13" t="str">
        <f t="shared" si="0"/>
        <v/>
      </c>
      <c r="M19" s="13" t="str">
        <f t="shared" si="0"/>
        <v/>
      </c>
      <c r="N19" s="13" t="str">
        <f t="shared" si="0"/>
        <v/>
      </c>
      <c r="O19" s="13" t="str">
        <f t="shared" si="0"/>
        <v/>
      </c>
      <c r="P19" s="13" t="str">
        <f t="shared" si="0"/>
        <v/>
      </c>
      <c r="Q19" s="13" t="str">
        <f t="shared" si="0"/>
        <v/>
      </c>
      <c r="R19" s="13" t="str">
        <f t="shared" si="0"/>
        <v/>
      </c>
      <c r="S19" s="13" t="str">
        <f t="shared" si="0"/>
        <v/>
      </c>
      <c r="T19" s="13" t="str">
        <f t="shared" ref="T19:W19" si="1">IF(T18="Integer", "unit_investment_variable_type_integer", IF(T18="Continuous", "unit_investment_variable_type_continuous", ""))</f>
        <v/>
      </c>
      <c r="U19" s="13" t="str">
        <f t="shared" si="1"/>
        <v/>
      </c>
      <c r="V19" s="13" t="str">
        <f t="shared" si="1"/>
        <v/>
      </c>
      <c r="W19" s="13" t="str">
        <f t="shared" si="1"/>
        <v/>
      </c>
    </row>
    <row r="20" spans="1:23" s="55" customFormat="1" ht="21.6" thickBot="1" x14ac:dyDescent="0.45">
      <c r="A20" s="50" t="s">
        <v>427</v>
      </c>
      <c r="B20" s="199"/>
      <c r="C20" s="200"/>
      <c r="D20" s="195"/>
      <c r="E20" s="195"/>
      <c r="F20" s="195"/>
      <c r="G20" s="52"/>
      <c r="H20" s="52"/>
      <c r="I20" s="52"/>
      <c r="J20" s="52"/>
      <c r="K20" s="52"/>
      <c r="L20" s="52"/>
      <c r="M20" s="52"/>
      <c r="N20" s="52"/>
      <c r="O20" s="53"/>
      <c r="P20" s="54"/>
      <c r="Q20" s="54"/>
      <c r="R20" s="54"/>
      <c r="S20" s="54"/>
      <c r="T20" s="54"/>
      <c r="U20" s="54"/>
      <c r="V20" s="54"/>
      <c r="W20" s="54"/>
    </row>
    <row r="21" spans="1:23" x14ac:dyDescent="0.35">
      <c r="A21" s="12" t="s">
        <v>59</v>
      </c>
      <c r="B21" s="46" t="s">
        <v>60</v>
      </c>
      <c r="C21" s="187" t="s">
        <v>435</v>
      </c>
      <c r="D21" s="153"/>
      <c r="E21" s="153"/>
      <c r="F21" s="153"/>
    </row>
    <row r="22" spans="1:23" x14ac:dyDescent="0.35">
      <c r="A22" s="12" t="s">
        <v>61</v>
      </c>
      <c r="B22" s="46" t="s">
        <v>62</v>
      </c>
      <c r="C22" s="187" t="s">
        <v>436</v>
      </c>
      <c r="D22" s="153"/>
      <c r="E22" s="153"/>
      <c r="F22" s="153"/>
    </row>
    <row r="23" spans="1:23" x14ac:dyDescent="0.35">
      <c r="A23" s="12" t="s">
        <v>70</v>
      </c>
      <c r="B23" s="46" t="s">
        <v>11</v>
      </c>
      <c r="C23" s="187" t="s">
        <v>437</v>
      </c>
      <c r="D23" s="153"/>
      <c r="E23" s="153"/>
      <c r="F23" s="153"/>
    </row>
    <row r="24" spans="1:23" x14ac:dyDescent="0.35">
      <c r="A24" s="12" t="s">
        <v>69</v>
      </c>
      <c r="B24" s="46" t="s">
        <v>11</v>
      </c>
      <c r="C24" s="187" t="s">
        <v>438</v>
      </c>
      <c r="D24" s="153"/>
      <c r="E24" s="153"/>
      <c r="F24" s="153"/>
    </row>
    <row r="25" spans="1:23" s="28" customFormat="1" x14ac:dyDescent="0.35">
      <c r="A25" s="37" t="s">
        <v>422</v>
      </c>
      <c r="B25" s="45" t="s">
        <v>71</v>
      </c>
      <c r="C25" s="190" t="s">
        <v>439</v>
      </c>
      <c r="D25" s="163"/>
      <c r="E25" s="163"/>
      <c r="F25" s="163"/>
      <c r="G25" s="27"/>
      <c r="H25" s="27"/>
      <c r="I25" s="27"/>
      <c r="J25" s="27"/>
      <c r="K25" s="27"/>
      <c r="L25" s="27"/>
      <c r="M25" s="27"/>
      <c r="N25" s="27"/>
      <c r="O25" s="34"/>
      <c r="P25" s="26"/>
      <c r="Q25" s="26"/>
      <c r="R25" s="26"/>
      <c r="S25" s="26"/>
      <c r="T25" s="26"/>
      <c r="U25" s="26"/>
      <c r="V25" s="26"/>
      <c r="W25" s="26"/>
    </row>
    <row r="26" spans="1:23" x14ac:dyDescent="0.35">
      <c r="A26" s="12" t="s">
        <v>424</v>
      </c>
      <c r="B26" s="46" t="s">
        <v>71</v>
      </c>
      <c r="C26" s="187" t="s">
        <v>440</v>
      </c>
      <c r="D26" s="153"/>
      <c r="E26" s="153"/>
      <c r="F26" s="153"/>
    </row>
    <row r="27" spans="1:23" x14ac:dyDescent="0.35">
      <c r="A27" s="12" t="s">
        <v>425</v>
      </c>
      <c r="B27" s="46" t="s">
        <v>71</v>
      </c>
      <c r="C27" s="187" t="s">
        <v>441</v>
      </c>
      <c r="D27" s="153"/>
      <c r="E27" s="153"/>
      <c r="F27" s="153"/>
    </row>
    <row r="28" spans="1:23" s="31" customFormat="1" x14ac:dyDescent="0.35">
      <c r="A28" s="38" t="s">
        <v>423</v>
      </c>
      <c r="B28" s="47" t="s">
        <v>71</v>
      </c>
      <c r="C28" s="191" t="s">
        <v>442</v>
      </c>
      <c r="D28" s="164"/>
      <c r="E28" s="164"/>
      <c r="F28" s="164"/>
      <c r="G28" s="30"/>
      <c r="H28" s="30"/>
      <c r="I28" s="30"/>
      <c r="J28" s="30"/>
      <c r="K28" s="30"/>
      <c r="L28" s="30"/>
      <c r="M28" s="30"/>
      <c r="N28" s="30"/>
      <c r="O28" s="35"/>
      <c r="P28" s="29"/>
      <c r="Q28" s="29"/>
      <c r="R28" s="29"/>
      <c r="S28" s="29"/>
      <c r="T28" s="29"/>
      <c r="U28" s="29"/>
      <c r="V28" s="29"/>
      <c r="W28" s="29"/>
    </row>
    <row r="29" spans="1:23" s="28" customFormat="1" x14ac:dyDescent="0.35">
      <c r="A29" s="37" t="s">
        <v>90</v>
      </c>
      <c r="B29" s="45" t="s">
        <v>145</v>
      </c>
      <c r="C29" s="190" t="s">
        <v>466</v>
      </c>
      <c r="D29" s="163">
        <v>0.02</v>
      </c>
      <c r="E29" s="163"/>
      <c r="F29" s="163"/>
      <c r="G29" s="27"/>
      <c r="H29" s="27"/>
      <c r="I29" s="27"/>
      <c r="J29" s="27"/>
      <c r="K29" s="27"/>
      <c r="L29" s="27"/>
      <c r="M29" s="27"/>
      <c r="N29" s="27"/>
      <c r="O29" s="34"/>
      <c r="P29" s="26"/>
      <c r="Q29" s="26"/>
      <c r="R29" s="26"/>
      <c r="S29" s="26"/>
      <c r="T29" s="26"/>
      <c r="U29" s="26"/>
      <c r="V29" s="26"/>
      <c r="W29" s="26"/>
    </row>
    <row r="30" spans="1:23" x14ac:dyDescent="0.35">
      <c r="A30" s="12" t="s">
        <v>91</v>
      </c>
      <c r="B30" s="46" t="s">
        <v>86</v>
      </c>
      <c r="C30" s="187" t="s">
        <v>467</v>
      </c>
      <c r="D30" s="153"/>
      <c r="E30" s="153"/>
      <c r="F30" s="153"/>
    </row>
    <row r="31" spans="1:23" x14ac:dyDescent="0.35">
      <c r="A31" s="12" t="s">
        <v>92</v>
      </c>
      <c r="B31" s="46" t="s">
        <v>11</v>
      </c>
      <c r="C31" s="187" t="s">
        <v>468</v>
      </c>
      <c r="D31" s="153"/>
      <c r="E31" s="153"/>
      <c r="F31" s="153"/>
    </row>
    <row r="32" spans="1:23" x14ac:dyDescent="0.35">
      <c r="A32" s="12" t="s">
        <v>98</v>
      </c>
      <c r="B32" s="46" t="s">
        <v>11</v>
      </c>
      <c r="C32" s="187" t="s">
        <v>469</v>
      </c>
      <c r="D32" s="153"/>
      <c r="E32" s="153"/>
      <c r="F32" s="153"/>
    </row>
  </sheetData>
  <dataValidations count="3">
    <dataValidation type="list" allowBlank="1" showInputMessage="1" showErrorMessage="1" sqref="D4:W4" xr:uid="{67B7E5A3-BB5D-4312-8E99-1BA5EC74B177}">
      <formula1>"Building level, District level"</formula1>
    </dataValidation>
    <dataValidation type="list" allowBlank="1" showInputMessage="1" showErrorMessage="1" sqref="D3:W3" xr:uid="{7C08C9B1-0296-4DAA-B66F-8DA5A609C6F4}">
      <formula1>Commodities</formula1>
    </dataValidation>
    <dataValidation type="list" allowBlank="1" showInputMessage="1" showErrorMessage="1" sqref="D18:K18" xr:uid="{4F951814-07D8-4ADD-847B-DBED00804A6D}">
      <formula1>"Integer, Continuous"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O95"/>
  <sheetViews>
    <sheetView zoomScale="67" zoomScaleNormal="70" workbookViewId="0">
      <selection activeCell="H2" sqref="H2"/>
    </sheetView>
  </sheetViews>
  <sheetFormatPr defaultRowHeight="18" x14ac:dyDescent="0.35"/>
  <cols>
    <col min="1" max="1" width="49.77734375" style="14" customWidth="1"/>
    <col min="2" max="2" width="11.33203125" style="14" bestFit="1" customWidth="1"/>
    <col min="3" max="3" width="27.21875" style="71" customWidth="1"/>
    <col min="4" max="4" width="38.33203125" style="14" bestFit="1" customWidth="1"/>
    <col min="5" max="5" width="27.88671875" style="14" bestFit="1" customWidth="1"/>
    <col min="6" max="15" width="25.77734375" style="14" customWidth="1"/>
    <col min="16" max="16384" width="8.88671875" style="15"/>
  </cols>
  <sheetData>
    <row r="1" spans="1:15" s="19" customFormat="1" ht="29.4" thickBot="1" x14ac:dyDescent="0.4">
      <c r="A1" s="119" t="s">
        <v>80</v>
      </c>
      <c r="B1" s="62"/>
      <c r="C1" s="70"/>
      <c r="D1" s="18">
        <v>1</v>
      </c>
      <c r="E1" s="18">
        <v>2</v>
      </c>
      <c r="F1" s="18">
        <v>3</v>
      </c>
      <c r="G1" s="18">
        <v>4</v>
      </c>
      <c r="H1" s="18">
        <v>5</v>
      </c>
      <c r="I1" s="18">
        <v>6</v>
      </c>
      <c r="J1" s="18">
        <v>7</v>
      </c>
      <c r="K1" s="18">
        <v>8</v>
      </c>
      <c r="L1" s="18">
        <v>9</v>
      </c>
      <c r="M1" s="18">
        <v>10</v>
      </c>
      <c r="N1" s="18">
        <v>11</v>
      </c>
      <c r="O1" s="18">
        <v>12</v>
      </c>
    </row>
    <row r="2" spans="1:15" x14ac:dyDescent="0.35">
      <c r="A2" s="107" t="s">
        <v>4</v>
      </c>
      <c r="B2" s="46"/>
      <c r="C2" s="71" t="s">
        <v>172</v>
      </c>
      <c r="D2" s="153" t="s">
        <v>27</v>
      </c>
      <c r="E2" s="153" t="s">
        <v>28</v>
      </c>
      <c r="F2" s="153" t="s">
        <v>29</v>
      </c>
      <c r="G2" s="14" t="s">
        <v>482</v>
      </c>
    </row>
    <row r="3" spans="1:15" ht="18.600000000000001" thickBot="1" x14ac:dyDescent="0.4">
      <c r="A3" s="107" t="s">
        <v>480</v>
      </c>
      <c r="B3" s="46" t="s">
        <v>15</v>
      </c>
      <c r="C3" s="71" t="s">
        <v>481</v>
      </c>
      <c r="D3" s="236" t="b">
        <v>0</v>
      </c>
      <c r="E3" s="236" t="b">
        <v>0</v>
      </c>
      <c r="F3" s="236" t="b">
        <v>1</v>
      </c>
      <c r="G3" s="237" t="b">
        <v>0</v>
      </c>
    </row>
    <row r="4" spans="1:15" s="11" customFormat="1" ht="18.600000000000001" thickBot="1" x14ac:dyDescent="0.4">
      <c r="A4" s="149" t="s">
        <v>457</v>
      </c>
      <c r="B4" s="44" t="s">
        <v>15</v>
      </c>
      <c r="C4" s="83" t="s">
        <v>458</v>
      </c>
      <c r="D4" s="157" t="b">
        <v>0</v>
      </c>
      <c r="E4" s="157" t="b">
        <v>0</v>
      </c>
      <c r="F4" s="157" t="b">
        <v>0</v>
      </c>
      <c r="G4" s="60" t="b">
        <v>1</v>
      </c>
      <c r="H4" s="3"/>
      <c r="I4" s="3"/>
      <c r="J4" s="3"/>
      <c r="K4" s="3"/>
      <c r="L4" s="3"/>
      <c r="M4" s="3"/>
      <c r="N4" s="3"/>
      <c r="O4" s="3"/>
    </row>
    <row r="5" spans="1:15" s="125" customFormat="1" x14ac:dyDescent="0.35">
      <c r="A5" s="124"/>
      <c r="B5" s="121"/>
      <c r="C5" s="122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</row>
    <row r="6" spans="1:15" s="125" customFormat="1" ht="18.600000000000001" thickBot="1" x14ac:dyDescent="0.4">
      <c r="A6" s="124"/>
      <c r="B6" s="121"/>
      <c r="C6" s="122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</row>
    <row r="7" spans="1:15" s="116" customFormat="1" ht="26.4" thickBot="1" x14ac:dyDescent="0.4">
      <c r="A7" s="110" t="s">
        <v>406</v>
      </c>
      <c r="B7" s="117">
        <v>1</v>
      </c>
      <c r="C7" s="118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</row>
    <row r="8" spans="1:15" x14ac:dyDescent="0.35">
      <c r="A8" s="108" t="s">
        <v>21</v>
      </c>
      <c r="B8" s="71" t="s">
        <v>5</v>
      </c>
      <c r="C8" s="71" t="s">
        <v>117</v>
      </c>
      <c r="D8" s="153" t="s">
        <v>416</v>
      </c>
      <c r="E8" s="153" t="s">
        <v>478</v>
      </c>
      <c r="F8" s="153" t="s">
        <v>410</v>
      </c>
    </row>
    <row r="9" spans="1:15" x14ac:dyDescent="0.35">
      <c r="A9" s="108" t="s">
        <v>100</v>
      </c>
      <c r="B9" s="71" t="s">
        <v>20</v>
      </c>
      <c r="C9" s="71" t="s">
        <v>411</v>
      </c>
      <c r="D9" s="153">
        <v>1</v>
      </c>
      <c r="E9" s="153">
        <v>1</v>
      </c>
      <c r="F9" s="153">
        <v>0</v>
      </c>
    </row>
    <row r="10" spans="1:15" ht="18.600000000000001" thickBot="1" x14ac:dyDescent="0.4">
      <c r="A10" s="108" t="s">
        <v>101</v>
      </c>
      <c r="B10" s="71" t="s">
        <v>20</v>
      </c>
      <c r="C10" s="71" t="s">
        <v>412</v>
      </c>
      <c r="D10" s="153">
        <v>0</v>
      </c>
      <c r="E10" s="153">
        <v>0</v>
      </c>
      <c r="F10" s="153">
        <v>1</v>
      </c>
    </row>
    <row r="11" spans="1:15" s="116" customFormat="1" ht="21.6" thickBot="1" x14ac:dyDescent="0.45">
      <c r="A11" s="50" t="s">
        <v>325</v>
      </c>
      <c r="B11" s="127"/>
      <c r="C11" s="118"/>
      <c r="D11" s="113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</row>
    <row r="12" spans="1:15" s="111" customFormat="1" x14ac:dyDescent="0.3">
      <c r="A12" s="108" t="s">
        <v>103</v>
      </c>
      <c r="B12" s="71" t="s">
        <v>5</v>
      </c>
      <c r="C12" s="71" t="s">
        <v>345</v>
      </c>
      <c r="D12" s="155" t="s">
        <v>183</v>
      </c>
      <c r="E12" s="155" t="s">
        <v>183</v>
      </c>
      <c r="F12" s="155" t="s">
        <v>183</v>
      </c>
      <c r="G12" s="21"/>
      <c r="H12" s="21"/>
      <c r="I12" s="21"/>
      <c r="J12" s="21"/>
      <c r="K12" s="21"/>
      <c r="L12" s="14"/>
      <c r="M12" s="14"/>
      <c r="N12" s="14"/>
      <c r="O12" s="14"/>
    </row>
    <row r="13" spans="1:15" s="111" customFormat="1" x14ac:dyDescent="0.3">
      <c r="A13" s="108" t="s">
        <v>104</v>
      </c>
      <c r="B13" s="71" t="s">
        <v>5</v>
      </c>
      <c r="C13" s="71" t="s">
        <v>346</v>
      </c>
      <c r="D13" s="153"/>
      <c r="E13" s="153"/>
      <c r="F13" s="153"/>
      <c r="G13" s="14"/>
      <c r="H13" s="14"/>
      <c r="I13" s="14"/>
      <c r="J13" s="14"/>
      <c r="K13" s="14"/>
      <c r="L13" s="14"/>
      <c r="M13" s="14"/>
      <c r="N13" s="14"/>
      <c r="O13" s="14"/>
    </row>
    <row r="14" spans="1:15" s="111" customFormat="1" x14ac:dyDescent="0.3">
      <c r="A14" s="108" t="s">
        <v>413</v>
      </c>
      <c r="B14" s="126" t="s">
        <v>40</v>
      </c>
      <c r="C14" s="71" t="s">
        <v>336</v>
      </c>
      <c r="D14" s="153">
        <v>10000</v>
      </c>
      <c r="E14" s="153">
        <v>1000</v>
      </c>
      <c r="F14" s="153">
        <v>10000</v>
      </c>
      <c r="G14" s="14"/>
      <c r="H14" s="14"/>
      <c r="I14" s="14"/>
      <c r="J14" s="14"/>
      <c r="K14" s="14"/>
      <c r="L14" s="14"/>
      <c r="M14" s="14"/>
      <c r="N14" s="14"/>
      <c r="O14" s="14"/>
    </row>
    <row r="15" spans="1:15" s="111" customFormat="1" ht="18.600000000000001" thickBot="1" x14ac:dyDescent="0.35">
      <c r="A15" s="108" t="s">
        <v>115</v>
      </c>
      <c r="B15" s="126" t="s">
        <v>68</v>
      </c>
      <c r="C15" s="71" t="s">
        <v>337</v>
      </c>
      <c r="D15" s="156"/>
      <c r="E15" s="153"/>
      <c r="F15" s="153"/>
      <c r="G15" s="14"/>
      <c r="H15" s="14"/>
      <c r="I15" s="14"/>
      <c r="J15" s="14"/>
      <c r="K15" s="14"/>
      <c r="L15" s="14"/>
      <c r="M15" s="14"/>
      <c r="N15" s="14"/>
      <c r="O15" s="14"/>
    </row>
    <row r="16" spans="1:15" s="115" customFormat="1" ht="21.6" thickBot="1" x14ac:dyDescent="0.45">
      <c r="A16" s="109" t="s">
        <v>326</v>
      </c>
      <c r="B16" s="127"/>
      <c r="C16" s="118"/>
      <c r="D16" s="113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</row>
    <row r="17" spans="1:15" s="111" customFormat="1" x14ac:dyDescent="0.3">
      <c r="A17" s="108" t="s">
        <v>103</v>
      </c>
      <c r="B17" s="71" t="s">
        <v>5</v>
      </c>
      <c r="C17" s="71" t="s">
        <v>407</v>
      </c>
      <c r="D17" s="153" t="s">
        <v>183</v>
      </c>
      <c r="E17" s="153" t="s">
        <v>183</v>
      </c>
      <c r="F17" s="153" t="s">
        <v>183</v>
      </c>
      <c r="G17" s="14"/>
      <c r="H17" s="14"/>
      <c r="I17" s="14"/>
      <c r="J17" s="14"/>
      <c r="K17" s="14"/>
      <c r="L17" s="14"/>
      <c r="M17" s="14"/>
      <c r="N17" s="14"/>
      <c r="O17" s="14"/>
    </row>
    <row r="18" spans="1:15" s="111" customFormat="1" x14ac:dyDescent="0.3">
      <c r="A18" s="108" t="s">
        <v>104</v>
      </c>
      <c r="B18" s="71" t="s">
        <v>5</v>
      </c>
      <c r="C18" s="71" t="s">
        <v>408</v>
      </c>
      <c r="D18" s="153" t="s">
        <v>342</v>
      </c>
      <c r="E18" s="153" t="s">
        <v>146</v>
      </c>
      <c r="F18" s="153" t="s">
        <v>342</v>
      </c>
      <c r="G18" s="14"/>
      <c r="H18" s="14"/>
      <c r="I18" s="14"/>
      <c r="J18" s="14"/>
      <c r="K18" s="14"/>
      <c r="L18" s="14"/>
      <c r="M18" s="14"/>
      <c r="N18" s="14"/>
      <c r="O18" s="14"/>
    </row>
    <row r="19" spans="1:15" s="111" customFormat="1" x14ac:dyDescent="0.3">
      <c r="A19" s="108" t="s">
        <v>413</v>
      </c>
      <c r="B19" s="126" t="s">
        <v>40</v>
      </c>
      <c r="C19" s="71" t="s">
        <v>338</v>
      </c>
      <c r="D19" s="153">
        <v>10000</v>
      </c>
      <c r="E19" s="153">
        <v>1000</v>
      </c>
      <c r="F19" s="153">
        <v>10000</v>
      </c>
      <c r="G19" s="14"/>
      <c r="H19" s="14"/>
      <c r="I19" s="14"/>
      <c r="J19" s="14"/>
      <c r="K19" s="14"/>
      <c r="L19" s="14"/>
      <c r="M19" s="14"/>
      <c r="N19" s="14"/>
      <c r="O19" s="14"/>
    </row>
    <row r="20" spans="1:15" s="111" customFormat="1" x14ac:dyDescent="0.3">
      <c r="A20" s="108" t="s">
        <v>115</v>
      </c>
      <c r="B20" s="126" t="s">
        <v>68</v>
      </c>
      <c r="C20" s="71" t="s">
        <v>339</v>
      </c>
      <c r="D20" s="153"/>
      <c r="E20" s="153"/>
      <c r="F20" s="153"/>
      <c r="G20" s="14"/>
      <c r="H20" s="14"/>
      <c r="I20" s="14"/>
      <c r="J20" s="14"/>
      <c r="K20" s="14"/>
      <c r="L20" s="14"/>
      <c r="M20" s="14"/>
      <c r="N20" s="14"/>
      <c r="O20" s="14"/>
    </row>
    <row r="21" spans="1:15" s="123" customFormat="1" ht="18.600000000000001" thickBot="1" x14ac:dyDescent="0.35">
      <c r="A21" s="120"/>
      <c r="B21" s="121"/>
      <c r="C21" s="122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</row>
    <row r="22" spans="1:15" s="116" customFormat="1" ht="26.4" thickBot="1" x14ac:dyDescent="0.4">
      <c r="A22" s="110" t="s">
        <v>406</v>
      </c>
      <c r="B22" s="117">
        <v>2</v>
      </c>
      <c r="C22" s="118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</row>
    <row r="23" spans="1:15" x14ac:dyDescent="0.35">
      <c r="A23" s="108" t="s">
        <v>21</v>
      </c>
      <c r="B23" s="100"/>
      <c r="C23" s="71" t="s">
        <v>117</v>
      </c>
      <c r="D23" s="153" t="s">
        <v>416</v>
      </c>
      <c r="E23" s="153"/>
      <c r="F23" s="153"/>
    </row>
    <row r="24" spans="1:15" x14ac:dyDescent="0.35">
      <c r="A24" s="108" t="s">
        <v>100</v>
      </c>
      <c r="B24" s="100"/>
      <c r="C24" s="71" t="s">
        <v>411</v>
      </c>
      <c r="D24" s="153">
        <v>1</v>
      </c>
      <c r="E24" s="153"/>
      <c r="F24" s="153"/>
    </row>
    <row r="25" spans="1:15" ht="18.600000000000001" thickBot="1" x14ac:dyDescent="0.4">
      <c r="A25" s="108" t="s">
        <v>101</v>
      </c>
      <c r="B25" s="100"/>
      <c r="C25" s="71" t="s">
        <v>412</v>
      </c>
      <c r="D25" s="153">
        <v>0</v>
      </c>
      <c r="E25" s="153"/>
      <c r="F25" s="153"/>
    </row>
    <row r="26" spans="1:15" s="116" customFormat="1" ht="21.6" thickBot="1" x14ac:dyDescent="0.45">
      <c r="A26" s="50" t="s">
        <v>325</v>
      </c>
      <c r="B26" s="112"/>
      <c r="C26" s="118"/>
      <c r="D26" s="113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</row>
    <row r="27" spans="1:15" s="111" customFormat="1" ht="21" x14ac:dyDescent="0.4">
      <c r="A27" s="108" t="s">
        <v>103</v>
      </c>
      <c r="B27" s="77"/>
      <c r="C27" s="71" t="s">
        <v>345</v>
      </c>
      <c r="D27" s="155" t="s">
        <v>473</v>
      </c>
      <c r="E27" s="155"/>
      <c r="F27" s="155"/>
      <c r="G27" s="21"/>
      <c r="H27" s="21"/>
      <c r="I27" s="21"/>
      <c r="J27" s="21"/>
      <c r="K27" s="21"/>
      <c r="L27" s="14"/>
      <c r="M27" s="14"/>
      <c r="N27" s="14"/>
      <c r="O27" s="14"/>
    </row>
    <row r="28" spans="1:15" s="111" customFormat="1" ht="21" x14ac:dyDescent="0.4">
      <c r="A28" s="108" t="s">
        <v>104</v>
      </c>
      <c r="B28" s="77"/>
      <c r="C28" s="71" t="s">
        <v>346</v>
      </c>
      <c r="D28" s="153"/>
      <c r="E28" s="153"/>
      <c r="F28" s="153"/>
      <c r="G28" s="14"/>
      <c r="H28" s="14"/>
      <c r="I28" s="14"/>
      <c r="J28" s="14"/>
      <c r="K28" s="14"/>
      <c r="L28" s="14"/>
      <c r="M28" s="14"/>
      <c r="N28" s="14"/>
      <c r="O28" s="14"/>
    </row>
    <row r="29" spans="1:15" s="111" customFormat="1" x14ac:dyDescent="0.3">
      <c r="A29" s="108" t="s">
        <v>114</v>
      </c>
      <c r="B29" s="14" t="s">
        <v>40</v>
      </c>
      <c r="C29" s="71" t="s">
        <v>336</v>
      </c>
      <c r="D29" s="153">
        <v>10000</v>
      </c>
      <c r="E29" s="153"/>
      <c r="F29" s="153"/>
      <c r="G29" s="14"/>
      <c r="H29" s="14"/>
      <c r="I29" s="14"/>
      <c r="J29" s="14"/>
      <c r="K29" s="14"/>
      <c r="L29" s="14"/>
      <c r="M29" s="14"/>
      <c r="N29" s="14"/>
      <c r="O29" s="14"/>
    </row>
    <row r="30" spans="1:15" s="111" customFormat="1" ht="18.600000000000001" thickBot="1" x14ac:dyDescent="0.35">
      <c r="A30" s="108" t="s">
        <v>115</v>
      </c>
      <c r="B30" s="14" t="s">
        <v>68</v>
      </c>
      <c r="C30" s="71" t="s">
        <v>337</v>
      </c>
      <c r="D30" s="156"/>
      <c r="E30" s="153"/>
      <c r="F30" s="153"/>
      <c r="G30" s="14"/>
      <c r="H30" s="14"/>
      <c r="I30" s="14"/>
      <c r="J30" s="14"/>
      <c r="K30" s="14"/>
      <c r="L30" s="14"/>
      <c r="M30" s="14"/>
      <c r="N30" s="14"/>
      <c r="O30" s="14"/>
    </row>
    <row r="31" spans="1:15" s="115" customFormat="1" ht="21.6" thickBot="1" x14ac:dyDescent="0.45">
      <c r="A31" s="109" t="s">
        <v>326</v>
      </c>
      <c r="B31" s="112"/>
      <c r="C31" s="118"/>
      <c r="D31" s="113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</row>
    <row r="32" spans="1:15" s="111" customFormat="1" ht="21" x14ac:dyDescent="0.4">
      <c r="A32" s="108" t="s">
        <v>103</v>
      </c>
      <c r="B32" s="77"/>
      <c r="C32" s="71" t="s">
        <v>407</v>
      </c>
      <c r="D32" s="153" t="s">
        <v>473</v>
      </c>
      <c r="E32" s="153"/>
      <c r="F32" s="153"/>
      <c r="G32" s="14"/>
      <c r="H32" s="14"/>
      <c r="I32" s="14"/>
      <c r="J32" s="14"/>
      <c r="K32" s="14"/>
      <c r="L32" s="14"/>
      <c r="M32" s="14"/>
      <c r="N32" s="14"/>
      <c r="O32" s="14"/>
    </row>
    <row r="33" spans="1:15" s="111" customFormat="1" ht="21" x14ac:dyDescent="0.4">
      <c r="A33" s="108" t="s">
        <v>104</v>
      </c>
      <c r="B33" s="77"/>
      <c r="C33" s="71" t="s">
        <v>408</v>
      </c>
      <c r="D33" s="153" t="s">
        <v>342</v>
      </c>
      <c r="E33" s="153"/>
      <c r="F33" s="153"/>
      <c r="G33" s="14"/>
      <c r="H33" s="14"/>
      <c r="I33" s="14"/>
      <c r="J33" s="14"/>
      <c r="K33" s="14"/>
      <c r="L33" s="14"/>
      <c r="M33" s="14"/>
      <c r="N33" s="14"/>
      <c r="O33" s="14"/>
    </row>
    <row r="34" spans="1:15" s="111" customFormat="1" x14ac:dyDescent="0.3">
      <c r="A34" s="108" t="s">
        <v>114</v>
      </c>
      <c r="B34" s="14" t="s">
        <v>40</v>
      </c>
      <c r="C34" s="71" t="s">
        <v>338</v>
      </c>
      <c r="D34" s="153">
        <v>10000</v>
      </c>
      <c r="E34" s="153"/>
      <c r="F34" s="153"/>
      <c r="G34" s="14"/>
      <c r="H34" s="14"/>
      <c r="I34" s="14"/>
      <c r="J34" s="14"/>
      <c r="K34" s="14"/>
      <c r="L34" s="14"/>
      <c r="M34" s="14"/>
      <c r="N34" s="14"/>
      <c r="O34" s="14"/>
    </row>
    <row r="35" spans="1:15" s="111" customFormat="1" x14ac:dyDescent="0.3">
      <c r="A35" s="108" t="s">
        <v>115</v>
      </c>
      <c r="B35" s="14" t="s">
        <v>68</v>
      </c>
      <c r="C35" s="71" t="s">
        <v>339</v>
      </c>
      <c r="D35" s="153"/>
      <c r="E35" s="153"/>
      <c r="F35" s="153"/>
      <c r="G35" s="14"/>
      <c r="H35" s="14"/>
      <c r="I35" s="14"/>
      <c r="J35" s="14"/>
      <c r="K35" s="14"/>
      <c r="L35" s="14"/>
      <c r="M35" s="14"/>
      <c r="N35" s="14"/>
      <c r="O35" s="14"/>
    </row>
    <row r="36" spans="1:15" s="123" customFormat="1" ht="18.600000000000001" thickBot="1" x14ac:dyDescent="0.35">
      <c r="A36" s="120"/>
      <c r="B36" s="121"/>
      <c r="C36" s="122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</row>
    <row r="37" spans="1:15" s="116" customFormat="1" ht="26.4" thickBot="1" x14ac:dyDescent="0.4">
      <c r="A37" s="110" t="s">
        <v>406</v>
      </c>
      <c r="B37" s="117">
        <v>3</v>
      </c>
      <c r="C37" s="118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</row>
    <row r="38" spans="1:15" x14ac:dyDescent="0.35">
      <c r="A38" s="108" t="s">
        <v>21</v>
      </c>
      <c r="B38" s="100"/>
      <c r="C38" s="71" t="s">
        <v>117</v>
      </c>
      <c r="D38" s="153" t="s">
        <v>409</v>
      </c>
      <c r="E38" s="153"/>
      <c r="F38" s="153"/>
    </row>
    <row r="39" spans="1:15" x14ac:dyDescent="0.35">
      <c r="A39" s="108" t="s">
        <v>100</v>
      </c>
      <c r="B39" s="100"/>
      <c r="C39" s="71" t="s">
        <v>411</v>
      </c>
      <c r="D39" s="153">
        <v>1</v>
      </c>
      <c r="E39" s="153"/>
      <c r="F39" s="153"/>
    </row>
    <row r="40" spans="1:15" ht="18.600000000000001" thickBot="1" x14ac:dyDescent="0.4">
      <c r="A40" s="108" t="s">
        <v>101</v>
      </c>
      <c r="B40" s="100"/>
      <c r="C40" s="71" t="s">
        <v>412</v>
      </c>
      <c r="D40" s="153">
        <v>0</v>
      </c>
      <c r="E40" s="153"/>
      <c r="F40" s="153"/>
    </row>
    <row r="41" spans="1:15" s="116" customFormat="1" ht="21.6" thickBot="1" x14ac:dyDescent="0.45">
      <c r="A41" s="50" t="s">
        <v>325</v>
      </c>
      <c r="B41" s="112"/>
      <c r="C41" s="118"/>
      <c r="D41" s="113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</row>
    <row r="42" spans="1:15" s="111" customFormat="1" ht="21" x14ac:dyDescent="0.4">
      <c r="A42" s="108" t="s">
        <v>103</v>
      </c>
      <c r="B42" s="77"/>
      <c r="C42" s="71" t="s">
        <v>345</v>
      </c>
      <c r="D42" s="155" t="s">
        <v>183</v>
      </c>
      <c r="E42" s="155"/>
      <c r="F42" s="155"/>
      <c r="G42" s="21"/>
      <c r="H42" s="21"/>
      <c r="I42" s="21"/>
      <c r="J42" s="21"/>
      <c r="K42" s="21"/>
      <c r="L42" s="14"/>
      <c r="M42" s="14"/>
      <c r="N42" s="14"/>
      <c r="O42" s="14"/>
    </row>
    <row r="43" spans="1:15" s="111" customFormat="1" ht="21" x14ac:dyDescent="0.4">
      <c r="A43" s="108" t="s">
        <v>104</v>
      </c>
      <c r="B43" s="77"/>
      <c r="C43" s="71" t="s">
        <v>346</v>
      </c>
      <c r="D43" s="153"/>
      <c r="E43" s="153"/>
      <c r="F43" s="153"/>
      <c r="G43" s="14"/>
      <c r="H43" s="14"/>
      <c r="I43" s="14"/>
      <c r="J43" s="14"/>
      <c r="K43" s="14"/>
      <c r="L43" s="14"/>
      <c r="M43" s="14"/>
      <c r="N43" s="14"/>
      <c r="O43" s="14"/>
    </row>
    <row r="44" spans="1:15" s="111" customFormat="1" x14ac:dyDescent="0.3">
      <c r="A44" s="108" t="s">
        <v>114</v>
      </c>
      <c r="B44" s="14" t="s">
        <v>40</v>
      </c>
      <c r="C44" s="71" t="s">
        <v>336</v>
      </c>
      <c r="D44" s="153">
        <v>20000</v>
      </c>
      <c r="E44" s="153"/>
      <c r="F44" s="153"/>
      <c r="G44" s="14"/>
      <c r="H44" s="14"/>
      <c r="I44" s="14"/>
      <c r="J44" s="14"/>
      <c r="K44" s="14"/>
      <c r="L44" s="14"/>
      <c r="M44" s="14"/>
      <c r="N44" s="14"/>
      <c r="O44" s="14"/>
    </row>
    <row r="45" spans="1:15" s="111" customFormat="1" ht="18.600000000000001" thickBot="1" x14ac:dyDescent="0.35">
      <c r="A45" s="108" t="s">
        <v>115</v>
      </c>
      <c r="B45" s="14" t="s">
        <v>68</v>
      </c>
      <c r="C45" s="71" t="s">
        <v>337</v>
      </c>
      <c r="D45" s="156"/>
      <c r="E45" s="153"/>
      <c r="F45" s="153"/>
      <c r="G45" s="14"/>
      <c r="H45" s="14"/>
      <c r="I45" s="14"/>
      <c r="J45" s="14"/>
      <c r="K45" s="14"/>
      <c r="L45" s="14"/>
      <c r="M45" s="14"/>
      <c r="N45" s="14"/>
      <c r="O45" s="14"/>
    </row>
    <row r="46" spans="1:15" s="115" customFormat="1" ht="21.6" thickBot="1" x14ac:dyDescent="0.45">
      <c r="A46" s="109" t="s">
        <v>326</v>
      </c>
      <c r="B46" s="112"/>
      <c r="C46" s="118"/>
      <c r="D46" s="113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</row>
    <row r="47" spans="1:15" s="111" customFormat="1" ht="21" x14ac:dyDescent="0.4">
      <c r="A47" s="108" t="s">
        <v>103</v>
      </c>
      <c r="B47" s="77"/>
      <c r="C47" s="71" t="s">
        <v>407</v>
      </c>
      <c r="D47" s="153" t="s">
        <v>473</v>
      </c>
      <c r="E47" s="153"/>
      <c r="F47" s="153"/>
      <c r="G47" s="14"/>
      <c r="H47" s="14"/>
      <c r="I47" s="14"/>
      <c r="J47" s="14"/>
      <c r="K47" s="14"/>
      <c r="L47" s="14"/>
      <c r="M47" s="14"/>
      <c r="N47" s="14"/>
      <c r="O47" s="14"/>
    </row>
    <row r="48" spans="1:15" s="111" customFormat="1" ht="21" x14ac:dyDescent="0.4">
      <c r="A48" s="108" t="s">
        <v>104</v>
      </c>
      <c r="B48" s="77"/>
      <c r="C48" s="71" t="s">
        <v>408</v>
      </c>
      <c r="D48" s="153"/>
      <c r="E48" s="153"/>
      <c r="F48" s="153"/>
      <c r="G48" s="14"/>
      <c r="H48" s="14"/>
      <c r="I48" s="14"/>
      <c r="J48" s="14"/>
      <c r="K48" s="14"/>
      <c r="L48" s="14"/>
      <c r="M48" s="14"/>
      <c r="N48" s="14"/>
      <c r="O48" s="14"/>
    </row>
    <row r="49" spans="1:15" s="111" customFormat="1" x14ac:dyDescent="0.3">
      <c r="A49" s="108" t="s">
        <v>114</v>
      </c>
      <c r="B49" s="14" t="s">
        <v>40</v>
      </c>
      <c r="C49" s="71" t="s">
        <v>338</v>
      </c>
      <c r="D49" s="153">
        <v>20000</v>
      </c>
      <c r="E49" s="153"/>
      <c r="F49" s="153"/>
      <c r="G49" s="14"/>
      <c r="H49" s="14"/>
      <c r="I49" s="14"/>
      <c r="J49" s="14"/>
      <c r="K49" s="14"/>
      <c r="L49" s="14"/>
      <c r="M49" s="14"/>
      <c r="N49" s="14"/>
      <c r="O49" s="14"/>
    </row>
    <row r="50" spans="1:15" s="111" customFormat="1" x14ac:dyDescent="0.3">
      <c r="A50" s="108" t="s">
        <v>115</v>
      </c>
      <c r="B50" s="14" t="s">
        <v>68</v>
      </c>
      <c r="C50" s="71" t="s">
        <v>339</v>
      </c>
      <c r="D50" s="153"/>
      <c r="E50" s="153"/>
      <c r="F50" s="153"/>
      <c r="G50" s="14"/>
      <c r="H50" s="14"/>
      <c r="I50" s="14"/>
      <c r="J50" s="14"/>
      <c r="K50" s="14"/>
      <c r="L50" s="14"/>
      <c r="M50" s="14"/>
      <c r="N50" s="14"/>
      <c r="O50" s="14"/>
    </row>
    <row r="51" spans="1:15" s="123" customFormat="1" ht="18.600000000000001" thickBot="1" x14ac:dyDescent="0.35">
      <c r="A51" s="120"/>
      <c r="B51" s="121"/>
      <c r="C51" s="122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</row>
    <row r="52" spans="1:15" s="116" customFormat="1" ht="26.4" thickBot="1" x14ac:dyDescent="0.4">
      <c r="A52" s="110" t="s">
        <v>406</v>
      </c>
      <c r="B52" s="117">
        <v>4</v>
      </c>
      <c r="C52" s="118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</row>
    <row r="53" spans="1:15" x14ac:dyDescent="0.35">
      <c r="A53" s="108" t="s">
        <v>21</v>
      </c>
      <c r="B53" s="100"/>
      <c r="C53" s="71" t="s">
        <v>117</v>
      </c>
      <c r="D53" s="153"/>
      <c r="E53" s="153"/>
      <c r="F53" s="153"/>
    </row>
    <row r="54" spans="1:15" x14ac:dyDescent="0.35">
      <c r="A54" s="108" t="s">
        <v>100</v>
      </c>
      <c r="B54" s="100"/>
      <c r="C54" s="71" t="s">
        <v>411</v>
      </c>
      <c r="D54" s="153"/>
      <c r="E54" s="153"/>
      <c r="F54" s="153"/>
    </row>
    <row r="55" spans="1:15" ht="18.600000000000001" thickBot="1" x14ac:dyDescent="0.4">
      <c r="A55" s="108" t="s">
        <v>101</v>
      </c>
      <c r="B55" s="100"/>
      <c r="C55" s="71" t="s">
        <v>412</v>
      </c>
      <c r="D55" s="153"/>
      <c r="E55" s="153"/>
      <c r="F55" s="153"/>
    </row>
    <row r="56" spans="1:15" s="116" customFormat="1" ht="21.6" thickBot="1" x14ac:dyDescent="0.45">
      <c r="A56" s="50" t="s">
        <v>325</v>
      </c>
      <c r="B56" s="112"/>
      <c r="C56" s="118"/>
      <c r="D56" s="113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</row>
    <row r="57" spans="1:15" s="111" customFormat="1" ht="21" x14ac:dyDescent="0.4">
      <c r="A57" s="108" t="s">
        <v>103</v>
      </c>
      <c r="B57" s="77"/>
      <c r="C57" s="71" t="s">
        <v>345</v>
      </c>
      <c r="D57" s="155"/>
      <c r="E57" s="155"/>
      <c r="F57" s="155"/>
      <c r="G57" s="21"/>
      <c r="H57" s="21"/>
      <c r="I57" s="21"/>
      <c r="J57" s="21"/>
      <c r="K57" s="21"/>
      <c r="L57" s="14"/>
      <c r="M57" s="14"/>
      <c r="N57" s="14"/>
      <c r="O57" s="14"/>
    </row>
    <row r="58" spans="1:15" s="111" customFormat="1" ht="21" x14ac:dyDescent="0.4">
      <c r="A58" s="108" t="s">
        <v>104</v>
      </c>
      <c r="B58" s="77"/>
      <c r="C58" s="71" t="s">
        <v>346</v>
      </c>
      <c r="D58" s="153"/>
      <c r="E58" s="153"/>
      <c r="F58" s="153"/>
      <c r="G58" s="14"/>
      <c r="H58" s="14"/>
      <c r="I58" s="14"/>
      <c r="J58" s="14"/>
      <c r="K58" s="14"/>
      <c r="L58" s="14"/>
      <c r="M58" s="14"/>
      <c r="N58" s="14"/>
      <c r="O58" s="14"/>
    </row>
    <row r="59" spans="1:15" s="111" customFormat="1" x14ac:dyDescent="0.3">
      <c r="A59" s="108" t="s">
        <v>114</v>
      </c>
      <c r="B59" s="14" t="s">
        <v>40</v>
      </c>
      <c r="C59" s="71" t="s">
        <v>336</v>
      </c>
      <c r="D59" s="153"/>
      <c r="E59" s="153"/>
      <c r="F59" s="153"/>
      <c r="G59" s="14"/>
      <c r="H59" s="14"/>
      <c r="I59" s="14"/>
      <c r="J59" s="14"/>
      <c r="K59" s="14"/>
      <c r="L59" s="14"/>
      <c r="M59" s="14"/>
      <c r="N59" s="14"/>
      <c r="O59" s="14"/>
    </row>
    <row r="60" spans="1:15" s="111" customFormat="1" ht="18.600000000000001" thickBot="1" x14ac:dyDescent="0.35">
      <c r="A60" s="108" t="s">
        <v>115</v>
      </c>
      <c r="B60" s="14" t="s">
        <v>68</v>
      </c>
      <c r="C60" s="71" t="s">
        <v>337</v>
      </c>
      <c r="D60" s="153"/>
      <c r="E60" s="153"/>
      <c r="F60" s="153"/>
      <c r="G60" s="14"/>
      <c r="H60" s="14"/>
      <c r="I60" s="14"/>
      <c r="J60" s="14"/>
      <c r="K60" s="14"/>
      <c r="L60" s="14"/>
      <c r="M60" s="14"/>
      <c r="N60" s="14"/>
      <c r="O60" s="14"/>
    </row>
    <row r="61" spans="1:15" s="115" customFormat="1" ht="21.6" thickBot="1" x14ac:dyDescent="0.45">
      <c r="A61" s="109" t="s">
        <v>326</v>
      </c>
      <c r="B61" s="112"/>
      <c r="C61" s="118"/>
      <c r="D61" s="113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</row>
    <row r="62" spans="1:15" s="111" customFormat="1" ht="21" x14ac:dyDescent="0.4">
      <c r="A62" s="108" t="s">
        <v>103</v>
      </c>
      <c r="B62" s="77"/>
      <c r="C62" s="71" t="s">
        <v>407</v>
      </c>
      <c r="D62" s="153"/>
      <c r="E62" s="153"/>
      <c r="F62" s="153"/>
      <c r="G62" s="14"/>
      <c r="H62" s="14"/>
      <c r="I62" s="14"/>
      <c r="J62" s="14"/>
      <c r="K62" s="14"/>
      <c r="L62" s="14"/>
      <c r="M62" s="14"/>
      <c r="N62" s="14"/>
      <c r="O62" s="14"/>
    </row>
    <row r="63" spans="1:15" s="111" customFormat="1" ht="21" x14ac:dyDescent="0.4">
      <c r="A63" s="108" t="s">
        <v>104</v>
      </c>
      <c r="B63" s="77"/>
      <c r="C63" s="71" t="s">
        <v>408</v>
      </c>
      <c r="D63" s="153"/>
      <c r="E63" s="153"/>
      <c r="F63" s="153"/>
      <c r="G63" s="14"/>
      <c r="H63" s="14"/>
      <c r="I63" s="14"/>
      <c r="J63" s="14"/>
      <c r="K63" s="14"/>
      <c r="L63" s="14"/>
      <c r="M63" s="14"/>
      <c r="N63" s="14"/>
      <c r="O63" s="14"/>
    </row>
    <row r="64" spans="1:15" s="111" customFormat="1" x14ac:dyDescent="0.3">
      <c r="A64" s="108" t="s">
        <v>114</v>
      </c>
      <c r="B64" s="14" t="s">
        <v>40</v>
      </c>
      <c r="C64" s="71" t="s">
        <v>338</v>
      </c>
      <c r="D64" s="153"/>
      <c r="E64" s="153"/>
      <c r="F64" s="153"/>
      <c r="G64" s="14"/>
      <c r="H64" s="14"/>
      <c r="I64" s="14"/>
      <c r="J64" s="14"/>
      <c r="K64" s="14"/>
      <c r="L64" s="14"/>
      <c r="M64" s="14"/>
      <c r="N64" s="14"/>
      <c r="O64" s="14"/>
    </row>
    <row r="65" spans="1:15" s="111" customFormat="1" x14ac:dyDescent="0.3">
      <c r="A65" s="108" t="s">
        <v>115</v>
      </c>
      <c r="B65" s="14" t="s">
        <v>68</v>
      </c>
      <c r="C65" s="71" t="s">
        <v>339</v>
      </c>
      <c r="D65" s="153"/>
      <c r="E65" s="153"/>
      <c r="F65" s="153"/>
      <c r="G65" s="14"/>
      <c r="H65" s="14"/>
      <c r="I65" s="14"/>
      <c r="J65" s="14"/>
      <c r="K65" s="14"/>
      <c r="L65" s="14"/>
      <c r="M65" s="14"/>
      <c r="N65" s="14"/>
      <c r="O65" s="14"/>
    </row>
    <row r="66" spans="1:15" s="123" customFormat="1" ht="18.600000000000001" thickBot="1" x14ac:dyDescent="0.35">
      <c r="A66" s="120"/>
      <c r="B66" s="121"/>
      <c r="C66" s="122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</row>
    <row r="67" spans="1:15" s="116" customFormat="1" ht="26.4" thickBot="1" x14ac:dyDescent="0.4">
      <c r="A67" s="110" t="s">
        <v>406</v>
      </c>
      <c r="B67" s="117">
        <v>5</v>
      </c>
      <c r="C67" s="118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</row>
    <row r="68" spans="1:15" x14ac:dyDescent="0.35">
      <c r="A68" s="108" t="s">
        <v>21</v>
      </c>
      <c r="B68" s="100"/>
      <c r="C68" s="71" t="s">
        <v>117</v>
      </c>
      <c r="D68" s="153"/>
      <c r="E68" s="153"/>
      <c r="F68" s="153"/>
    </row>
    <row r="69" spans="1:15" x14ac:dyDescent="0.35">
      <c r="A69" s="108" t="s">
        <v>100</v>
      </c>
      <c r="B69" s="100"/>
      <c r="C69" s="71" t="s">
        <v>411</v>
      </c>
      <c r="D69" s="153"/>
      <c r="E69" s="153"/>
      <c r="F69" s="153"/>
    </row>
    <row r="70" spans="1:15" ht="18.600000000000001" thickBot="1" x14ac:dyDescent="0.4">
      <c r="A70" s="108" t="s">
        <v>101</v>
      </c>
      <c r="B70" s="100"/>
      <c r="C70" s="71" t="s">
        <v>412</v>
      </c>
      <c r="D70" s="153"/>
      <c r="E70" s="153"/>
      <c r="F70" s="153"/>
    </row>
    <row r="71" spans="1:15" s="116" customFormat="1" ht="21.6" thickBot="1" x14ac:dyDescent="0.45">
      <c r="A71" s="50" t="s">
        <v>325</v>
      </c>
      <c r="B71" s="112"/>
      <c r="C71" s="118"/>
      <c r="D71" s="113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</row>
    <row r="72" spans="1:15" s="111" customFormat="1" ht="21" x14ac:dyDescent="0.4">
      <c r="A72" s="108" t="s">
        <v>103</v>
      </c>
      <c r="B72" s="77"/>
      <c r="C72" s="71" t="s">
        <v>345</v>
      </c>
      <c r="D72" s="155"/>
      <c r="E72" s="155"/>
      <c r="F72" s="155"/>
      <c r="G72" s="21"/>
      <c r="H72" s="21"/>
      <c r="I72" s="21"/>
      <c r="J72" s="21"/>
      <c r="K72" s="21"/>
      <c r="L72" s="14"/>
      <c r="M72" s="14"/>
      <c r="N72" s="14"/>
      <c r="O72" s="14"/>
    </row>
    <row r="73" spans="1:15" s="111" customFormat="1" ht="21" x14ac:dyDescent="0.4">
      <c r="A73" s="108" t="s">
        <v>104</v>
      </c>
      <c r="B73" s="77"/>
      <c r="C73" s="71" t="s">
        <v>346</v>
      </c>
      <c r="D73" s="153"/>
      <c r="E73" s="153"/>
      <c r="F73" s="153"/>
      <c r="G73" s="14"/>
      <c r="H73" s="14"/>
      <c r="I73" s="14"/>
      <c r="J73" s="14"/>
      <c r="K73" s="14"/>
      <c r="L73" s="14"/>
      <c r="M73" s="14"/>
      <c r="N73" s="14"/>
      <c r="O73" s="14"/>
    </row>
    <row r="74" spans="1:15" s="111" customFormat="1" x14ac:dyDescent="0.3">
      <c r="A74" s="108" t="s">
        <v>114</v>
      </c>
      <c r="B74" s="14" t="s">
        <v>40</v>
      </c>
      <c r="C74" s="71" t="s">
        <v>336</v>
      </c>
      <c r="D74" s="153"/>
      <c r="E74" s="153"/>
      <c r="F74" s="153"/>
      <c r="G74" s="14"/>
      <c r="H74" s="14"/>
      <c r="I74" s="14"/>
      <c r="J74" s="14"/>
      <c r="K74" s="14"/>
      <c r="L74" s="14"/>
      <c r="M74" s="14"/>
      <c r="N74" s="14"/>
      <c r="O74" s="14"/>
    </row>
    <row r="75" spans="1:15" s="111" customFormat="1" ht="18.600000000000001" thickBot="1" x14ac:dyDescent="0.35">
      <c r="A75" s="108" t="s">
        <v>115</v>
      </c>
      <c r="B75" s="14" t="s">
        <v>68</v>
      </c>
      <c r="C75" s="71" t="s">
        <v>337</v>
      </c>
      <c r="D75" s="153"/>
      <c r="E75" s="153"/>
      <c r="F75" s="153"/>
      <c r="G75" s="14"/>
      <c r="H75" s="14"/>
      <c r="I75" s="14"/>
      <c r="J75" s="14"/>
      <c r="K75" s="14"/>
      <c r="L75" s="14"/>
      <c r="M75" s="14"/>
      <c r="N75" s="14"/>
      <c r="O75" s="14"/>
    </row>
    <row r="76" spans="1:15" s="115" customFormat="1" ht="21.6" thickBot="1" x14ac:dyDescent="0.45">
      <c r="A76" s="109" t="s">
        <v>326</v>
      </c>
      <c r="B76" s="112"/>
      <c r="C76" s="118"/>
      <c r="D76" s="113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</row>
    <row r="77" spans="1:15" s="111" customFormat="1" ht="21" x14ac:dyDescent="0.4">
      <c r="A77" s="108" t="s">
        <v>103</v>
      </c>
      <c r="B77" s="77"/>
      <c r="C77" s="71" t="s">
        <v>407</v>
      </c>
      <c r="D77" s="153"/>
      <c r="E77" s="153"/>
      <c r="F77" s="153"/>
      <c r="G77" s="14"/>
      <c r="H77" s="14"/>
      <c r="I77" s="14"/>
      <c r="J77" s="14"/>
      <c r="K77" s="14"/>
      <c r="L77" s="14"/>
      <c r="M77" s="14"/>
      <c r="N77" s="14"/>
      <c r="O77" s="14"/>
    </row>
    <row r="78" spans="1:15" s="111" customFormat="1" ht="21" x14ac:dyDescent="0.4">
      <c r="A78" s="108" t="s">
        <v>104</v>
      </c>
      <c r="B78" s="77"/>
      <c r="C78" s="71" t="s">
        <v>408</v>
      </c>
      <c r="D78" s="153"/>
      <c r="E78" s="153"/>
      <c r="F78" s="153"/>
      <c r="G78" s="14"/>
      <c r="H78" s="14"/>
      <c r="I78" s="14"/>
      <c r="J78" s="14"/>
      <c r="K78" s="14"/>
      <c r="L78" s="14"/>
      <c r="M78" s="14"/>
      <c r="N78" s="14"/>
      <c r="O78" s="14"/>
    </row>
    <row r="79" spans="1:15" s="111" customFormat="1" x14ac:dyDescent="0.3">
      <c r="A79" s="108" t="s">
        <v>114</v>
      </c>
      <c r="B79" s="14" t="s">
        <v>40</v>
      </c>
      <c r="C79" s="71" t="s">
        <v>338</v>
      </c>
      <c r="D79" s="153"/>
      <c r="E79" s="153"/>
      <c r="F79" s="153"/>
      <c r="G79" s="14"/>
      <c r="H79" s="14"/>
      <c r="I79" s="14"/>
      <c r="J79" s="14"/>
      <c r="K79" s="14"/>
      <c r="L79" s="14"/>
      <c r="M79" s="14"/>
      <c r="N79" s="14"/>
      <c r="O79" s="14"/>
    </row>
    <row r="80" spans="1:15" s="111" customFormat="1" x14ac:dyDescent="0.3">
      <c r="A80" s="108" t="s">
        <v>115</v>
      </c>
      <c r="B80" s="14" t="s">
        <v>68</v>
      </c>
      <c r="C80" s="71" t="s">
        <v>339</v>
      </c>
      <c r="D80" s="153"/>
      <c r="E80" s="153"/>
      <c r="F80" s="153"/>
      <c r="G80" s="14"/>
      <c r="H80" s="14"/>
      <c r="I80" s="14"/>
      <c r="J80" s="14"/>
      <c r="K80" s="14"/>
      <c r="L80" s="14"/>
      <c r="M80" s="14"/>
      <c r="N80" s="14"/>
      <c r="O80" s="14"/>
    </row>
    <row r="81" spans="1:15" s="123" customFormat="1" ht="18.600000000000001" thickBot="1" x14ac:dyDescent="0.35">
      <c r="A81" s="120"/>
      <c r="B81" s="121"/>
      <c r="C81" s="122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</row>
    <row r="82" spans="1:15" s="116" customFormat="1" ht="26.4" thickBot="1" x14ac:dyDescent="0.4">
      <c r="A82" s="110" t="s">
        <v>406</v>
      </c>
      <c r="B82" s="117">
        <v>6</v>
      </c>
      <c r="C82" s="118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</row>
    <row r="83" spans="1:15" x14ac:dyDescent="0.35">
      <c r="A83" s="108" t="s">
        <v>21</v>
      </c>
      <c r="B83" s="100"/>
      <c r="C83" s="71" t="s">
        <v>117</v>
      </c>
      <c r="D83" s="153"/>
      <c r="E83" s="153"/>
      <c r="F83" s="153"/>
    </row>
    <row r="84" spans="1:15" x14ac:dyDescent="0.35">
      <c r="A84" s="108" t="s">
        <v>100</v>
      </c>
      <c r="B84" s="100"/>
      <c r="C84" s="71" t="s">
        <v>411</v>
      </c>
      <c r="D84" s="153"/>
      <c r="E84" s="153"/>
      <c r="F84" s="153"/>
    </row>
    <row r="85" spans="1:15" ht="18.600000000000001" thickBot="1" x14ac:dyDescent="0.4">
      <c r="A85" s="108" t="s">
        <v>101</v>
      </c>
      <c r="B85" s="100"/>
      <c r="C85" s="71" t="s">
        <v>412</v>
      </c>
      <c r="D85" s="153"/>
      <c r="E85" s="153"/>
      <c r="F85" s="153"/>
    </row>
    <row r="86" spans="1:15" s="116" customFormat="1" ht="21.6" thickBot="1" x14ac:dyDescent="0.45">
      <c r="A86" s="50" t="s">
        <v>325</v>
      </c>
      <c r="B86" s="112"/>
      <c r="C86" s="118"/>
      <c r="D86" s="113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</row>
    <row r="87" spans="1:15" s="111" customFormat="1" ht="21" x14ac:dyDescent="0.4">
      <c r="A87" s="108" t="s">
        <v>103</v>
      </c>
      <c r="B87" s="77"/>
      <c r="C87" s="71" t="s">
        <v>345</v>
      </c>
      <c r="D87" s="155"/>
      <c r="E87" s="155"/>
      <c r="F87" s="155"/>
      <c r="G87" s="21"/>
      <c r="H87" s="21"/>
      <c r="I87" s="21"/>
      <c r="J87" s="21"/>
      <c r="K87" s="21"/>
      <c r="L87" s="14"/>
      <c r="M87" s="14"/>
      <c r="N87" s="14"/>
      <c r="O87" s="14"/>
    </row>
    <row r="88" spans="1:15" s="111" customFormat="1" ht="21" x14ac:dyDescent="0.4">
      <c r="A88" s="108" t="s">
        <v>104</v>
      </c>
      <c r="B88" s="77"/>
      <c r="C88" s="71" t="s">
        <v>346</v>
      </c>
      <c r="D88" s="153"/>
      <c r="E88" s="153"/>
      <c r="F88" s="153"/>
      <c r="G88" s="14"/>
      <c r="H88" s="14"/>
      <c r="I88" s="14"/>
      <c r="J88" s="14"/>
      <c r="K88" s="14"/>
      <c r="L88" s="14"/>
      <c r="M88" s="14"/>
      <c r="N88" s="14"/>
      <c r="O88" s="14"/>
    </row>
    <row r="89" spans="1:15" s="111" customFormat="1" x14ac:dyDescent="0.3">
      <c r="A89" s="108" t="s">
        <v>114</v>
      </c>
      <c r="B89" s="14" t="s">
        <v>40</v>
      </c>
      <c r="C89" s="71" t="s">
        <v>336</v>
      </c>
      <c r="D89" s="153"/>
      <c r="E89" s="153"/>
      <c r="F89" s="153"/>
      <c r="G89" s="14"/>
      <c r="H89" s="14"/>
      <c r="I89" s="14"/>
      <c r="J89" s="14"/>
      <c r="K89" s="14"/>
      <c r="L89" s="14"/>
      <c r="M89" s="14"/>
      <c r="N89" s="14"/>
      <c r="O89" s="14"/>
    </row>
    <row r="90" spans="1:15" s="111" customFormat="1" ht="18.600000000000001" thickBot="1" x14ac:dyDescent="0.35">
      <c r="A90" s="108" t="s">
        <v>115</v>
      </c>
      <c r="B90" s="14" t="s">
        <v>68</v>
      </c>
      <c r="C90" s="71" t="s">
        <v>337</v>
      </c>
      <c r="D90" s="153"/>
      <c r="E90" s="153"/>
      <c r="F90" s="153"/>
      <c r="G90" s="14"/>
      <c r="H90" s="14"/>
      <c r="I90" s="14"/>
      <c r="J90" s="14"/>
      <c r="K90" s="14"/>
      <c r="L90" s="14"/>
      <c r="M90" s="14"/>
      <c r="N90" s="14"/>
      <c r="O90" s="14"/>
    </row>
    <row r="91" spans="1:15" s="115" customFormat="1" ht="21.6" thickBot="1" x14ac:dyDescent="0.45">
      <c r="A91" s="109" t="s">
        <v>326</v>
      </c>
      <c r="B91" s="112"/>
      <c r="C91" s="118"/>
      <c r="D91" s="113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</row>
    <row r="92" spans="1:15" s="111" customFormat="1" ht="21" x14ac:dyDescent="0.4">
      <c r="A92" s="108" t="s">
        <v>103</v>
      </c>
      <c r="B92" s="77"/>
      <c r="C92" s="71" t="s">
        <v>407</v>
      </c>
      <c r="D92" s="153"/>
      <c r="E92" s="153"/>
      <c r="F92" s="153"/>
      <c r="G92" s="14"/>
      <c r="H92" s="14"/>
      <c r="I92" s="14"/>
      <c r="J92" s="14"/>
      <c r="K92" s="14"/>
      <c r="L92" s="14"/>
      <c r="M92" s="14"/>
      <c r="N92" s="14"/>
      <c r="O92" s="14"/>
    </row>
    <row r="93" spans="1:15" s="111" customFormat="1" ht="21" x14ac:dyDescent="0.4">
      <c r="A93" s="108" t="s">
        <v>104</v>
      </c>
      <c r="B93" s="77"/>
      <c r="C93" s="71" t="s">
        <v>408</v>
      </c>
      <c r="D93" s="153"/>
      <c r="E93" s="153"/>
      <c r="F93" s="153"/>
      <c r="G93" s="14"/>
      <c r="H93" s="14"/>
      <c r="I93" s="14"/>
      <c r="J93" s="14"/>
      <c r="K93" s="14"/>
      <c r="L93" s="14"/>
      <c r="M93" s="14"/>
      <c r="N93" s="14"/>
      <c r="O93" s="14"/>
    </row>
    <row r="94" spans="1:15" s="111" customFormat="1" x14ac:dyDescent="0.3">
      <c r="A94" s="108" t="s">
        <v>114</v>
      </c>
      <c r="B94" s="14" t="s">
        <v>40</v>
      </c>
      <c r="C94" s="71" t="s">
        <v>338</v>
      </c>
      <c r="D94" s="153"/>
      <c r="E94" s="153"/>
      <c r="F94" s="153"/>
      <c r="G94" s="14"/>
      <c r="H94" s="14"/>
      <c r="I94" s="14"/>
      <c r="J94" s="14"/>
      <c r="K94" s="14"/>
      <c r="L94" s="14"/>
      <c r="M94" s="14"/>
      <c r="N94" s="14"/>
      <c r="O94" s="14"/>
    </row>
    <row r="95" spans="1:15" s="111" customFormat="1" x14ac:dyDescent="0.3">
      <c r="A95" s="108" t="s">
        <v>115</v>
      </c>
      <c r="B95" s="14" t="s">
        <v>68</v>
      </c>
      <c r="C95" s="71" t="s">
        <v>339</v>
      </c>
      <c r="D95" s="153"/>
      <c r="E95" s="153"/>
      <c r="F95" s="153"/>
      <c r="G95" s="14"/>
      <c r="H95" s="14"/>
      <c r="I95" s="14"/>
      <c r="J95" s="14"/>
      <c r="K95" s="14"/>
      <c r="L95" s="14"/>
      <c r="M95" s="14"/>
      <c r="N95" s="14"/>
      <c r="O95" s="14"/>
    </row>
  </sheetData>
  <phoneticPr fontId="9" type="noConversion"/>
  <dataValidations count="3">
    <dataValidation type="list" allowBlank="1" showInputMessage="1" showErrorMessage="1" sqref="D32:K32 D17:K17 D12:K12 D27:K27 D5:O6 D47:K47 D42:K42 D62:K62 D57:K57 D77:K77 D72:K72 D92:K92 D87:K87" xr:uid="{693B0AF7-27D0-4B6A-836D-02E5283D7B54}">
      <formula1>Districts</formula1>
    </dataValidation>
    <dataValidation type="list" allowBlank="1" showInputMessage="1" showErrorMessage="1" sqref="D18:K18 D13:K13 D28:K28 D33:K33 D43:K43 D48:K48 D58:K58 D63:K63 D73:K73 D78:K78 D88:K88 D93:K93" xr:uid="{57295C58-577E-4D00-B1DD-5FEA8A73CE98}">
      <formula1>Buildings</formula1>
    </dataValidation>
    <dataValidation type="list" allowBlank="1" showInputMessage="1" showErrorMessage="1" sqref="D8:O8 D23:O23 D38:O38 D53:O53 D68:O68 D83:O83" xr:uid="{345C2244-5119-492B-8804-B9D38184BCDB}">
      <formula1>Connections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17"/>
  <sheetViews>
    <sheetView zoomScale="85" zoomScaleNormal="85" workbookViewId="0">
      <selection activeCell="C2" sqref="C2"/>
    </sheetView>
  </sheetViews>
  <sheetFormatPr defaultRowHeight="18" x14ac:dyDescent="0.35"/>
  <cols>
    <col min="1" max="1" width="33.109375" style="13" customWidth="1"/>
    <col min="2" max="3" width="25.77734375" style="14" customWidth="1"/>
    <col min="4" max="4" width="25.77734375" style="150" customWidth="1"/>
    <col min="5" max="13" width="25.77734375" style="14" customWidth="1"/>
    <col min="14" max="16384" width="8.88671875" style="15"/>
  </cols>
  <sheetData>
    <row r="1" spans="1:13" s="19" customFormat="1" ht="18.600000000000001" thickBot="1" x14ac:dyDescent="0.4">
      <c r="A1" s="17" t="s">
        <v>26</v>
      </c>
      <c r="B1" s="18">
        <v>1</v>
      </c>
      <c r="C1" s="18">
        <v>2</v>
      </c>
      <c r="D1" s="143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</row>
    <row r="2" spans="1:13" x14ac:dyDescent="0.35">
      <c r="A2" s="12" t="s">
        <v>117</v>
      </c>
      <c r="B2" s="153" t="s">
        <v>146</v>
      </c>
      <c r="C2" s="153" t="s">
        <v>181</v>
      </c>
    </row>
    <row r="3" spans="1:13" x14ac:dyDescent="0.35">
      <c r="A3" s="12" t="s">
        <v>2</v>
      </c>
      <c r="B3" s="153" t="s">
        <v>24</v>
      </c>
      <c r="C3" s="153" t="s">
        <v>182</v>
      </c>
    </row>
    <row r="4" spans="1:13" ht="18.600000000000001" thickBot="1" x14ac:dyDescent="0.4">
      <c r="A4" s="12" t="s">
        <v>177</v>
      </c>
      <c r="B4" s="153" t="s">
        <v>143</v>
      </c>
      <c r="C4" s="153" t="s">
        <v>459</v>
      </c>
    </row>
    <row r="5" spans="1:13" s="11" customFormat="1" ht="24" thickBot="1" x14ac:dyDescent="0.5">
      <c r="A5" s="147" t="s">
        <v>453</v>
      </c>
      <c r="B5" s="194"/>
      <c r="C5" s="194"/>
      <c r="D5" s="142"/>
      <c r="E5" s="3"/>
      <c r="F5" s="3"/>
      <c r="G5" s="3"/>
      <c r="H5" s="3"/>
      <c r="I5" s="3"/>
      <c r="J5" s="3"/>
      <c r="K5" s="3"/>
      <c r="L5" s="3"/>
      <c r="M5" s="3"/>
    </row>
    <row r="6" spans="1:13" s="22" customFormat="1" x14ac:dyDescent="0.35">
      <c r="A6" s="20" t="s">
        <v>4</v>
      </c>
      <c r="B6" s="170" t="s">
        <v>490</v>
      </c>
      <c r="C6" s="155"/>
      <c r="D6" s="150"/>
      <c r="E6" s="150"/>
      <c r="F6" s="150"/>
      <c r="G6" s="150"/>
      <c r="H6" s="150"/>
      <c r="I6" s="150"/>
      <c r="J6" s="150"/>
      <c r="K6" s="150"/>
      <c r="L6" s="150"/>
      <c r="M6" s="150"/>
    </row>
    <row r="7" spans="1:13" x14ac:dyDescent="0.35">
      <c r="A7" s="13" t="s">
        <v>80</v>
      </c>
      <c r="B7" s="170" t="s">
        <v>27</v>
      </c>
      <c r="C7" s="153"/>
    </row>
    <row r="8" spans="1:13" x14ac:dyDescent="0.35">
      <c r="A8" s="148" t="s">
        <v>454</v>
      </c>
      <c r="B8" s="203">
        <v>0.1</v>
      </c>
      <c r="C8" s="192"/>
      <c r="D8" s="154"/>
    </row>
    <row r="9" spans="1:13" s="25" customFormat="1" ht="18.600000000000001" thickBot="1" x14ac:dyDescent="0.4">
      <c r="A9" s="23" t="s">
        <v>455</v>
      </c>
      <c r="B9" s="204">
        <v>600</v>
      </c>
      <c r="C9" s="156"/>
      <c r="D9" s="145"/>
      <c r="E9" s="24"/>
      <c r="F9" s="24"/>
      <c r="G9" s="24"/>
      <c r="H9" s="24"/>
      <c r="I9" s="24"/>
      <c r="J9" s="24"/>
      <c r="K9" s="24"/>
      <c r="L9" s="24"/>
      <c r="M9" s="24"/>
    </row>
    <row r="10" spans="1:13" s="22" customFormat="1" x14ac:dyDescent="0.35">
      <c r="A10" s="20" t="s">
        <v>4</v>
      </c>
      <c r="B10" s="155" t="s">
        <v>491</v>
      </c>
      <c r="C10" s="155"/>
      <c r="D10" s="20"/>
      <c r="E10" s="150"/>
      <c r="F10" s="150"/>
      <c r="G10" s="150"/>
      <c r="H10" s="150"/>
      <c r="I10" s="150"/>
      <c r="J10" s="150"/>
      <c r="K10" s="150"/>
      <c r="L10" s="150"/>
      <c r="M10" s="150"/>
    </row>
    <row r="11" spans="1:13" x14ac:dyDescent="0.35">
      <c r="A11" s="13" t="s">
        <v>80</v>
      </c>
      <c r="B11" s="153" t="s">
        <v>29</v>
      </c>
      <c r="C11" s="153"/>
      <c r="D11" s="14"/>
    </row>
    <row r="12" spans="1:13" x14ac:dyDescent="0.35">
      <c r="A12" s="148" t="s">
        <v>454</v>
      </c>
      <c r="B12" s="192">
        <v>0.4</v>
      </c>
      <c r="C12" s="192"/>
    </row>
    <row r="13" spans="1:13" s="25" customFormat="1" ht="18.600000000000001" thickBot="1" x14ac:dyDescent="0.4">
      <c r="A13" s="23" t="s">
        <v>455</v>
      </c>
      <c r="B13" s="156">
        <v>6000</v>
      </c>
      <c r="C13" s="156"/>
      <c r="E13" s="24"/>
      <c r="F13" s="24"/>
      <c r="G13" s="24"/>
      <c r="H13" s="24"/>
      <c r="I13" s="24"/>
      <c r="J13" s="24"/>
      <c r="K13" s="24"/>
      <c r="L13" s="24"/>
      <c r="M13" s="24"/>
    </row>
    <row r="14" spans="1:13" s="22" customFormat="1" x14ac:dyDescent="0.35">
      <c r="A14" s="20" t="s">
        <v>4</v>
      </c>
      <c r="B14" s="155"/>
      <c r="C14" s="155"/>
      <c r="D14" s="144"/>
      <c r="E14" s="21"/>
      <c r="F14" s="21"/>
      <c r="G14" s="21"/>
      <c r="H14" s="21"/>
      <c r="I14" s="21"/>
      <c r="J14" s="21"/>
      <c r="K14" s="21"/>
      <c r="L14" s="21"/>
      <c r="M14" s="21"/>
    </row>
    <row r="15" spans="1:13" x14ac:dyDescent="0.35">
      <c r="A15" s="13" t="s">
        <v>80</v>
      </c>
      <c r="B15" s="153"/>
      <c r="C15" s="153"/>
    </row>
    <row r="16" spans="1:13" x14ac:dyDescent="0.35">
      <c r="A16" s="148" t="s">
        <v>454</v>
      </c>
      <c r="B16" s="153"/>
      <c r="C16" s="153"/>
    </row>
    <row r="17" spans="1:13" s="25" customFormat="1" ht="18.600000000000001" thickBot="1" x14ac:dyDescent="0.4">
      <c r="A17" s="23" t="s">
        <v>455</v>
      </c>
      <c r="B17" s="156"/>
      <c r="C17" s="156"/>
      <c r="D17" s="145"/>
      <c r="E17" s="24"/>
      <c r="F17" s="24"/>
      <c r="G17" s="24"/>
      <c r="H17" s="24"/>
      <c r="I17" s="24"/>
      <c r="J17" s="24"/>
      <c r="K17" s="24"/>
      <c r="L17" s="24"/>
      <c r="M17" s="24"/>
    </row>
  </sheetData>
  <phoneticPr fontId="9" type="noConversion"/>
  <dataValidations count="3">
    <dataValidation type="list" allowBlank="1" showInputMessage="1" showErrorMessage="1" sqref="B3:M3" xr:uid="{5E0E1C54-A072-4A38-9977-074222694AD2}">
      <formula1>"Single Family,Multi Families"</formula1>
    </dataValidation>
    <dataValidation type="list" allowBlank="1" showInputMessage="1" showErrorMessage="1" sqref="B4:M4" xr:uid="{4E2F9C54-6022-46F4-972A-5FDC5B2B2260}">
      <formula1>"&lt;1945,1945-1960,1961-1985,1986-2010,&gt;2010"</formula1>
    </dataValidation>
    <dataValidation type="list" allowBlank="1" showInputMessage="1" showErrorMessage="1" sqref="N10:XFD10 N6:XFD6 N14:XFD14 B11:D11 B7:M7 B15:M15" xr:uid="{583DC5DB-00CD-49C6-B8F3-255F8EBC5D9B}">
      <formula1>Commodities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E342-0AD8-47C8-8895-75BE46D48980}">
  <sheetPr codeName="Sheet6"/>
  <dimension ref="A1:CB90"/>
  <sheetViews>
    <sheetView zoomScale="85" zoomScaleNormal="85" workbookViewId="0">
      <selection activeCell="B28" sqref="B28"/>
    </sheetView>
  </sheetViews>
  <sheetFormatPr defaultRowHeight="18" x14ac:dyDescent="0.35"/>
  <cols>
    <col min="1" max="1" width="4" style="171" bestFit="1" customWidth="1"/>
    <col min="2" max="2" width="44.21875" style="15" bestFit="1" customWidth="1"/>
    <col min="3" max="3" width="30.5546875" style="111" bestFit="1" customWidth="1"/>
    <col min="4" max="4" width="27.6640625" style="111" bestFit="1" customWidth="1"/>
    <col min="5" max="10" width="7.77734375" style="111" customWidth="1"/>
    <col min="11" max="28" width="7.77734375" style="111" hidden="1" customWidth="1"/>
    <col min="29" max="29" width="30.5546875" style="111" bestFit="1" customWidth="1"/>
    <col min="30" max="30" width="27.6640625" style="111" bestFit="1" customWidth="1"/>
    <col min="31" max="36" width="7.77734375" style="111" customWidth="1"/>
    <col min="37" max="54" width="7.77734375" style="111" hidden="1" customWidth="1"/>
    <col min="55" max="55" width="30.5546875" style="111" customWidth="1"/>
    <col min="56" max="56" width="27.6640625" style="111" bestFit="1" customWidth="1"/>
    <col min="57" max="80" width="7.77734375" style="111" customWidth="1"/>
    <col min="81" max="16384" width="8.88671875" style="15"/>
  </cols>
  <sheetData>
    <row r="1" spans="1:80" s="19" customFormat="1" ht="18.600000000000001" thickBot="1" x14ac:dyDescent="0.4">
      <c r="A1" s="64"/>
      <c r="B1" s="17" t="s">
        <v>25</v>
      </c>
      <c r="C1" s="270">
        <v>1</v>
      </c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2"/>
      <c r="AC1" s="260">
        <v>2</v>
      </c>
      <c r="AD1" s="261"/>
      <c r="AE1" s="261"/>
      <c r="AF1" s="261"/>
      <c r="AG1" s="261"/>
      <c r="AH1" s="261"/>
      <c r="AI1" s="261"/>
      <c r="AJ1" s="261"/>
      <c r="AK1" s="261"/>
      <c r="AL1" s="261"/>
      <c r="AM1" s="261"/>
      <c r="AN1" s="261"/>
      <c r="AO1" s="261"/>
      <c r="AP1" s="261"/>
      <c r="AQ1" s="261"/>
      <c r="AR1" s="261"/>
      <c r="AS1" s="261"/>
      <c r="AT1" s="261"/>
      <c r="AU1" s="261"/>
      <c r="AV1" s="261"/>
      <c r="AW1" s="261"/>
      <c r="AX1" s="261"/>
      <c r="AY1" s="261"/>
      <c r="AZ1" s="261"/>
      <c r="BA1" s="261"/>
      <c r="BB1" s="262"/>
      <c r="BC1" s="260">
        <v>3</v>
      </c>
      <c r="BD1" s="261"/>
      <c r="BE1" s="261"/>
      <c r="BF1" s="261"/>
      <c r="BG1" s="261"/>
      <c r="BH1" s="261"/>
      <c r="BI1" s="261"/>
      <c r="BJ1" s="261"/>
      <c r="BK1" s="261"/>
      <c r="BL1" s="261"/>
      <c r="BM1" s="261"/>
      <c r="BN1" s="261"/>
      <c r="BO1" s="261"/>
      <c r="BP1" s="261"/>
      <c r="BQ1" s="261"/>
      <c r="BR1" s="261"/>
      <c r="BS1" s="261"/>
      <c r="BT1" s="261"/>
      <c r="BU1" s="261"/>
      <c r="BV1" s="261"/>
      <c r="BW1" s="261"/>
      <c r="BX1" s="261"/>
      <c r="BY1" s="261"/>
      <c r="BZ1" s="261"/>
      <c r="CA1" s="261"/>
      <c r="CB1" s="262"/>
    </row>
    <row r="2" spans="1:80" ht="18.600000000000001" thickBot="1" x14ac:dyDescent="0.4">
      <c r="B2" s="12" t="s">
        <v>4</v>
      </c>
      <c r="C2" s="269" t="s">
        <v>183</v>
      </c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7"/>
      <c r="W2" s="257"/>
      <c r="X2" s="257"/>
      <c r="Y2" s="257"/>
      <c r="Z2" s="257"/>
      <c r="AA2" s="257"/>
      <c r="AB2" s="264"/>
      <c r="AC2" s="263"/>
      <c r="AD2" s="257"/>
      <c r="AE2" s="257"/>
      <c r="AF2" s="257"/>
      <c r="AG2" s="257"/>
      <c r="AH2" s="257"/>
      <c r="AI2" s="257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7"/>
      <c r="BB2" s="264"/>
      <c r="BC2" s="263"/>
      <c r="BD2" s="257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7"/>
      <c r="BT2" s="257"/>
      <c r="BU2" s="257"/>
      <c r="BV2" s="257"/>
      <c r="BW2" s="257"/>
      <c r="BX2" s="257"/>
      <c r="BY2" s="257"/>
      <c r="BZ2" s="257"/>
      <c r="CA2" s="257"/>
      <c r="CB2" s="264"/>
    </row>
    <row r="3" spans="1:80" ht="18.600000000000001" hidden="1" thickBot="1" x14ac:dyDescent="0.4">
      <c r="B3" s="12"/>
      <c r="C3" s="41"/>
      <c r="D3" s="78"/>
      <c r="E3" s="265">
        <v>1</v>
      </c>
      <c r="F3" s="265"/>
      <c r="G3" s="265">
        <v>2</v>
      </c>
      <c r="H3" s="266"/>
      <c r="I3" s="265">
        <v>3</v>
      </c>
      <c r="J3" s="266"/>
      <c r="K3" s="265">
        <v>4</v>
      </c>
      <c r="L3" s="266"/>
      <c r="M3" s="265">
        <v>5</v>
      </c>
      <c r="N3" s="266"/>
      <c r="O3" s="265">
        <v>6</v>
      </c>
      <c r="P3" s="266"/>
      <c r="Q3" s="265">
        <v>7</v>
      </c>
      <c r="R3" s="266"/>
      <c r="S3" s="265">
        <v>8</v>
      </c>
      <c r="T3" s="266"/>
      <c r="U3" s="265">
        <v>9</v>
      </c>
      <c r="V3" s="266"/>
      <c r="W3" s="265">
        <v>10</v>
      </c>
      <c r="X3" s="266"/>
      <c r="Y3" s="265">
        <v>11</v>
      </c>
      <c r="Z3" s="266"/>
      <c r="AA3" s="265">
        <v>12</v>
      </c>
      <c r="AB3" s="267"/>
      <c r="AC3" s="175"/>
      <c r="AD3" s="78"/>
      <c r="AE3" s="265">
        <v>1</v>
      </c>
      <c r="AF3" s="265"/>
      <c r="AG3" s="265">
        <v>2</v>
      </c>
      <c r="AH3" s="266"/>
      <c r="AI3" s="265">
        <v>3</v>
      </c>
      <c r="AJ3" s="266"/>
      <c r="AK3" s="265">
        <v>4</v>
      </c>
      <c r="AL3" s="266"/>
      <c r="AM3" s="265">
        <v>5</v>
      </c>
      <c r="AN3" s="266"/>
      <c r="AO3" s="265">
        <v>6</v>
      </c>
      <c r="AP3" s="266"/>
      <c r="AQ3" s="265">
        <v>7</v>
      </c>
      <c r="AR3" s="266"/>
      <c r="AS3" s="265">
        <v>8</v>
      </c>
      <c r="AT3" s="266"/>
      <c r="AU3" s="265">
        <v>9</v>
      </c>
      <c r="AV3" s="266"/>
      <c r="AW3" s="265">
        <v>10</v>
      </c>
      <c r="AX3" s="266"/>
      <c r="AY3" s="265">
        <v>11</v>
      </c>
      <c r="AZ3" s="266"/>
      <c r="BA3" s="265">
        <v>12</v>
      </c>
      <c r="BB3" s="267"/>
      <c r="BC3" s="175"/>
      <c r="BD3" s="78"/>
      <c r="BE3" s="265">
        <v>1</v>
      </c>
      <c r="BF3" s="265"/>
      <c r="BG3" s="265">
        <v>2</v>
      </c>
      <c r="BH3" s="266"/>
      <c r="BI3" s="265">
        <v>3</v>
      </c>
      <c r="BJ3" s="266"/>
      <c r="BK3" s="265">
        <v>4</v>
      </c>
      <c r="BL3" s="266"/>
      <c r="BM3" s="265">
        <v>5</v>
      </c>
      <c r="BN3" s="266"/>
      <c r="BO3" s="265">
        <v>6</v>
      </c>
      <c r="BP3" s="266"/>
      <c r="BQ3" s="265">
        <v>7</v>
      </c>
      <c r="BR3" s="266"/>
      <c r="BS3" s="265">
        <v>8</v>
      </c>
      <c r="BT3" s="266"/>
      <c r="BU3" s="265">
        <v>9</v>
      </c>
      <c r="BV3" s="266"/>
      <c r="BW3" s="265">
        <v>10</v>
      </c>
      <c r="BX3" s="266"/>
      <c r="BY3" s="265">
        <v>11</v>
      </c>
      <c r="BZ3" s="266"/>
      <c r="CA3" s="265">
        <v>12</v>
      </c>
      <c r="CB3" s="267"/>
    </row>
    <row r="4" spans="1:80" ht="18.600000000000001" thickBot="1" x14ac:dyDescent="0.4">
      <c r="B4" s="12" t="s">
        <v>105</v>
      </c>
      <c r="C4" s="271" t="s">
        <v>136</v>
      </c>
      <c r="D4" s="252"/>
      <c r="E4" s="255" t="str" cm="1">
        <f t="array" ref="E4">IF(COUNTA(INDEX(Buildings, E3))&gt;0,INDEX(Buildings, E3),"")</f>
        <v>SFH</v>
      </c>
      <c r="F4" s="256"/>
      <c r="G4" s="268" t="str" cm="1">
        <f t="array" ref="G4">IF(COUNTA(INDEX(Buildings, G3))&gt;0,INDEX(Buildings, G3),"")</f>
        <v>MFH</v>
      </c>
      <c r="H4" s="256"/>
      <c r="I4" s="268" t="str" cm="1">
        <f t="array" ref="I4">IF(COUNTA(INDEX(Buildings, I3))&gt;0,INDEX(Buildings, I3),"")</f>
        <v/>
      </c>
      <c r="J4" s="256"/>
      <c r="K4" s="255" t="str" cm="1">
        <f t="array" ref="K4">IF(COUNTA(INDEX(Buildings, K3))&gt;0,INDEX(Buildings, K3),"")</f>
        <v/>
      </c>
      <c r="L4" s="256"/>
      <c r="M4" s="255" t="str" cm="1">
        <f t="array" ref="M4">IF(COUNTA(INDEX(Buildings, M3))&gt;0,INDEX(Buildings, M3),"")</f>
        <v/>
      </c>
      <c r="N4" s="256"/>
      <c r="O4" s="255" t="str" cm="1">
        <f t="array" ref="O4">IF(COUNTA(INDEX(Buildings, O3))&gt;0,INDEX(Buildings, O3),"")</f>
        <v/>
      </c>
      <c r="P4" s="256"/>
      <c r="Q4" s="255" t="str" cm="1">
        <f t="array" ref="Q4">IF(COUNTA(INDEX(Buildings, Q3))&gt;0,INDEX(Buildings, Q3),"")</f>
        <v/>
      </c>
      <c r="R4" s="256"/>
      <c r="S4" s="255" t="str" cm="1">
        <f t="array" ref="S4">IF(COUNTA(INDEX(Buildings, S3))&gt;0,INDEX(Buildings, S3),"")</f>
        <v/>
      </c>
      <c r="T4" s="256"/>
      <c r="U4" s="255" t="str" cm="1">
        <f t="array" ref="U4">IF(COUNTA(INDEX(Buildings, U3))&gt;0,INDEX(Buildings, U3),"")</f>
        <v/>
      </c>
      <c r="V4" s="256"/>
      <c r="W4" s="255" t="str" cm="1">
        <f t="array" ref="W4">IF(COUNTA(INDEX(Buildings, W3))&gt;0,INDEX(Buildings, W3),"")</f>
        <v/>
      </c>
      <c r="X4" s="256"/>
      <c r="Y4" s="255" t="str" cm="1">
        <f t="array" ref="Y4">IF(COUNTA(INDEX(Buildings, Y3))&gt;0,INDEX(Buildings, Y3),"")</f>
        <v/>
      </c>
      <c r="Z4" s="256"/>
      <c r="AA4" s="255" t="str" cm="1">
        <f t="array" ref="AA4">IF(COUNTA(INDEX(Buildings, AA3))&gt;0,INDEX(Buildings, AA3),"")</f>
        <v/>
      </c>
      <c r="AB4" s="259"/>
      <c r="AC4" s="251" t="s">
        <v>136</v>
      </c>
      <c r="AD4" s="252"/>
      <c r="AE4" s="255" t="str" cm="1">
        <f t="array" ref="AE4">IF(COUNTA(INDEX(Buildings, AE3))&gt;0,INDEX(Buildings, AE3),"")</f>
        <v>SFH</v>
      </c>
      <c r="AF4" s="256"/>
      <c r="AG4" s="255" t="str" cm="1">
        <f t="array" ref="AG4">IF(COUNTA(INDEX(Buildings, AG3))&gt;0,INDEX(Buildings, AG3),"")</f>
        <v>MFH</v>
      </c>
      <c r="AH4" s="256"/>
      <c r="AI4" s="255" t="str" cm="1">
        <f t="array" ref="AI4">IF(COUNTA(INDEX(Buildings, AI3))&gt;0,INDEX(Buildings, AI3),"")</f>
        <v/>
      </c>
      <c r="AJ4" s="256"/>
      <c r="AK4" s="255" t="str" cm="1">
        <f t="array" ref="AK4">IF(COUNTA(INDEX(Buildings, AK3))&gt;0,INDEX(Buildings, AK3),"")</f>
        <v/>
      </c>
      <c r="AL4" s="256"/>
      <c r="AM4" s="255" t="str" cm="1">
        <f t="array" ref="AM4">IF(COUNTA(INDEX(Buildings, AM3))&gt;0,INDEX(Buildings, AM3),"")</f>
        <v/>
      </c>
      <c r="AN4" s="256"/>
      <c r="AO4" s="255" t="str" cm="1">
        <f t="array" ref="AO4">IF(COUNTA(INDEX(Buildings, AO3))&gt;0,INDEX(Buildings, AO3),"")</f>
        <v/>
      </c>
      <c r="AP4" s="256"/>
      <c r="AQ4" s="255" t="str" cm="1">
        <f t="array" ref="AQ4">IF(COUNTA(INDEX(Buildings, AQ3))&gt;0,INDEX(Buildings, AQ3),"")</f>
        <v/>
      </c>
      <c r="AR4" s="256"/>
      <c r="AS4" s="255" t="str" cm="1">
        <f t="array" ref="AS4">IF(COUNTA(INDEX(Buildings, AS3))&gt;0,INDEX(Buildings, AS3),"")</f>
        <v/>
      </c>
      <c r="AT4" s="256"/>
      <c r="AU4" s="255" t="str" cm="1">
        <f t="array" ref="AU4">IF(COUNTA(INDEX(Buildings, AU3))&gt;0,INDEX(Buildings, AU3),"")</f>
        <v/>
      </c>
      <c r="AV4" s="256"/>
      <c r="AW4" s="255" t="str" cm="1">
        <f t="array" ref="AW4">IF(COUNTA(INDEX(Buildings, AW3))&gt;0,INDEX(Buildings, AW3),"")</f>
        <v/>
      </c>
      <c r="AX4" s="256"/>
      <c r="AY4" s="255" t="str" cm="1">
        <f t="array" ref="AY4">IF(COUNTA(INDEX(Buildings, AY3))&gt;0,INDEX(Buildings, AY3),"")</f>
        <v/>
      </c>
      <c r="AZ4" s="256"/>
      <c r="BA4" s="255" t="str" cm="1">
        <f t="array" ref="BA4">IF(COUNTA(INDEX(Buildings, BA3))&gt;0,INDEX(Buildings, BA3),"")</f>
        <v/>
      </c>
      <c r="BB4" s="259"/>
      <c r="BC4" s="251" t="s">
        <v>136</v>
      </c>
      <c r="BD4" s="252"/>
      <c r="BE4" s="255" t="str" cm="1">
        <f t="array" ref="BE4">IF(COUNTA(INDEX(Buildings, BE3))&gt;0,INDEX(Buildings, BE3),"")</f>
        <v>SFH</v>
      </c>
      <c r="BF4" s="256"/>
      <c r="BG4" s="255" t="str" cm="1">
        <f t="array" ref="BG4">IF(COUNTA(INDEX(Buildings, BG3))&gt;0,INDEX(Buildings, BG3),"")</f>
        <v>MFH</v>
      </c>
      <c r="BH4" s="256"/>
      <c r="BI4" s="255" t="str" cm="1">
        <f t="array" ref="BI4">IF(COUNTA(INDEX(Buildings, BI3))&gt;0,INDEX(Buildings, BI3),"")</f>
        <v/>
      </c>
      <c r="BJ4" s="256"/>
      <c r="BK4" s="255" t="str" cm="1">
        <f t="array" ref="BK4">IF(COUNTA(INDEX(Buildings, BK3))&gt;0,INDEX(Buildings, BK3),"")</f>
        <v/>
      </c>
      <c r="BL4" s="256"/>
      <c r="BM4" s="255" t="str" cm="1">
        <f t="array" ref="BM4">IF(COUNTA(INDEX(Buildings, BM3))&gt;0,INDEX(Buildings, BM3),"")</f>
        <v/>
      </c>
      <c r="BN4" s="256"/>
      <c r="BO4" s="255" t="str" cm="1">
        <f t="array" ref="BO4">IF(COUNTA(INDEX(Buildings, BO3))&gt;0,INDEX(Buildings, BO3),"")</f>
        <v/>
      </c>
      <c r="BP4" s="256"/>
      <c r="BQ4" s="255" t="str" cm="1">
        <f t="array" ref="BQ4">IF(COUNTA(INDEX(Buildings, BQ3))&gt;0,INDEX(Buildings, BQ3),"")</f>
        <v/>
      </c>
      <c r="BR4" s="256"/>
      <c r="BS4" s="255" t="str" cm="1">
        <f t="array" ref="BS4">IF(COUNTA(INDEX(Buildings, BS3))&gt;0,INDEX(Buildings, BS3),"")</f>
        <v/>
      </c>
      <c r="BT4" s="256"/>
      <c r="BU4" s="255" t="str" cm="1">
        <f t="array" ref="BU4">IF(COUNTA(INDEX(Buildings, BU3))&gt;0,INDEX(Buildings, BU3),"")</f>
        <v/>
      </c>
      <c r="BV4" s="256"/>
      <c r="BW4" s="255" t="str" cm="1">
        <f t="array" ref="BW4">IF(COUNTA(INDEX(Buildings, BW3))&gt;0,INDEX(Buildings, BW3),"")</f>
        <v/>
      </c>
      <c r="BX4" s="256"/>
      <c r="BY4" s="255" t="str" cm="1">
        <f t="array" ref="BY4">IF(COUNTA(INDEX(Buildings, BY3))&gt;0,INDEX(Buildings, BY3),"")</f>
        <v/>
      </c>
      <c r="BZ4" s="256"/>
      <c r="CA4" s="255" t="str" cm="1">
        <f t="array" ref="CA4">IF(COUNTA(INDEX(Buildings, CA3))&gt;0,INDEX(Buildings, CA3),"")</f>
        <v/>
      </c>
      <c r="CB4" s="259"/>
    </row>
    <row r="5" spans="1:80" ht="18.600000000000001" thickBot="1" x14ac:dyDescent="0.4">
      <c r="B5" s="12" t="s">
        <v>135</v>
      </c>
      <c r="C5" s="272"/>
      <c r="D5" s="254"/>
      <c r="E5" s="257">
        <v>5</v>
      </c>
      <c r="F5" s="258"/>
      <c r="G5" s="257">
        <v>2</v>
      </c>
      <c r="H5" s="258"/>
      <c r="I5" s="257"/>
      <c r="J5" s="258"/>
      <c r="K5" s="257"/>
      <c r="L5" s="258"/>
      <c r="M5" s="257"/>
      <c r="N5" s="258"/>
      <c r="O5" s="257"/>
      <c r="P5" s="258"/>
      <c r="Q5" s="257"/>
      <c r="R5" s="258"/>
      <c r="S5" s="257"/>
      <c r="T5" s="258"/>
      <c r="U5" s="257"/>
      <c r="V5" s="258"/>
      <c r="W5" s="257"/>
      <c r="X5" s="258"/>
      <c r="Y5" s="257"/>
      <c r="Z5" s="258"/>
      <c r="AA5" s="257"/>
      <c r="AB5" s="264"/>
      <c r="AC5" s="253"/>
      <c r="AD5" s="254"/>
      <c r="AE5" s="257">
        <v>3</v>
      </c>
      <c r="AF5" s="258"/>
      <c r="AG5" s="257">
        <v>0</v>
      </c>
      <c r="AH5" s="258"/>
      <c r="AI5" s="257"/>
      <c r="AJ5" s="258"/>
      <c r="AK5" s="257"/>
      <c r="AL5" s="258"/>
      <c r="AM5" s="257"/>
      <c r="AN5" s="258"/>
      <c r="AO5" s="257"/>
      <c r="AP5" s="258"/>
      <c r="AQ5" s="257"/>
      <c r="AR5" s="258"/>
      <c r="AS5" s="257"/>
      <c r="AT5" s="258"/>
      <c r="AU5" s="257"/>
      <c r="AV5" s="258"/>
      <c r="AW5" s="257"/>
      <c r="AX5" s="258"/>
      <c r="AY5" s="257"/>
      <c r="AZ5" s="258"/>
      <c r="BA5" s="257"/>
      <c r="BB5" s="264"/>
      <c r="BC5" s="253"/>
      <c r="BD5" s="254"/>
      <c r="BE5" s="257"/>
      <c r="BF5" s="258"/>
      <c r="BG5" s="257"/>
      <c r="BH5" s="258"/>
      <c r="BI5" s="257"/>
      <c r="BJ5" s="258"/>
      <c r="BK5" s="257"/>
      <c r="BL5" s="258"/>
      <c r="BM5" s="257"/>
      <c r="BN5" s="258"/>
      <c r="BO5" s="257"/>
      <c r="BP5" s="258"/>
      <c r="BQ5" s="257"/>
      <c r="BR5" s="258"/>
      <c r="BS5" s="257"/>
      <c r="BT5" s="258"/>
      <c r="BU5" s="257"/>
      <c r="BV5" s="258"/>
      <c r="BW5" s="257"/>
      <c r="BX5" s="258"/>
      <c r="BY5" s="257"/>
      <c r="BZ5" s="258"/>
      <c r="CA5" s="257"/>
      <c r="CB5" s="264"/>
    </row>
    <row r="6" spans="1:80" s="186" customFormat="1" ht="21.6" thickBot="1" x14ac:dyDescent="0.45">
      <c r="A6" s="181"/>
      <c r="B6" s="182" t="s">
        <v>137</v>
      </c>
      <c r="C6" s="183" t="s">
        <v>139</v>
      </c>
      <c r="D6" s="183" t="s">
        <v>140</v>
      </c>
      <c r="E6" s="183" t="s">
        <v>141</v>
      </c>
      <c r="F6" s="183" t="s">
        <v>142</v>
      </c>
      <c r="G6" s="183" t="s">
        <v>141</v>
      </c>
      <c r="H6" s="183" t="s">
        <v>142</v>
      </c>
      <c r="I6" s="183" t="s">
        <v>141</v>
      </c>
      <c r="J6" s="183" t="s">
        <v>142</v>
      </c>
      <c r="K6" s="183" t="s">
        <v>141</v>
      </c>
      <c r="L6" s="183" t="s">
        <v>142</v>
      </c>
      <c r="M6" s="183" t="s">
        <v>141</v>
      </c>
      <c r="N6" s="183" t="s">
        <v>142</v>
      </c>
      <c r="O6" s="183" t="s">
        <v>141</v>
      </c>
      <c r="P6" s="183" t="s">
        <v>142</v>
      </c>
      <c r="Q6" s="183" t="s">
        <v>141</v>
      </c>
      <c r="R6" s="183" t="s">
        <v>142</v>
      </c>
      <c r="S6" s="183" t="s">
        <v>141</v>
      </c>
      <c r="T6" s="183" t="s">
        <v>142</v>
      </c>
      <c r="U6" s="183" t="s">
        <v>141</v>
      </c>
      <c r="V6" s="183" t="s">
        <v>142</v>
      </c>
      <c r="W6" s="183" t="s">
        <v>141</v>
      </c>
      <c r="X6" s="183" t="s">
        <v>142</v>
      </c>
      <c r="Y6" s="183" t="s">
        <v>141</v>
      </c>
      <c r="Z6" s="183" t="s">
        <v>142</v>
      </c>
      <c r="AA6" s="183" t="s">
        <v>141</v>
      </c>
      <c r="AB6" s="184" t="s">
        <v>142</v>
      </c>
      <c r="AC6" s="185" t="s">
        <v>139</v>
      </c>
      <c r="AD6" s="183" t="s">
        <v>140</v>
      </c>
      <c r="AE6" s="183" t="s">
        <v>141</v>
      </c>
      <c r="AF6" s="183" t="s">
        <v>142</v>
      </c>
      <c r="AG6" s="183" t="s">
        <v>141</v>
      </c>
      <c r="AH6" s="183" t="s">
        <v>142</v>
      </c>
      <c r="AI6" s="183" t="s">
        <v>141</v>
      </c>
      <c r="AJ6" s="183" t="s">
        <v>142</v>
      </c>
      <c r="AK6" s="183" t="s">
        <v>141</v>
      </c>
      <c r="AL6" s="183" t="s">
        <v>142</v>
      </c>
      <c r="AM6" s="183" t="s">
        <v>141</v>
      </c>
      <c r="AN6" s="183" t="s">
        <v>142</v>
      </c>
      <c r="AO6" s="183" t="s">
        <v>141</v>
      </c>
      <c r="AP6" s="183" t="s">
        <v>142</v>
      </c>
      <c r="AQ6" s="183" t="s">
        <v>141</v>
      </c>
      <c r="AR6" s="183" t="s">
        <v>142</v>
      </c>
      <c r="AS6" s="183" t="s">
        <v>141</v>
      </c>
      <c r="AT6" s="183" t="s">
        <v>142</v>
      </c>
      <c r="AU6" s="183" t="s">
        <v>141</v>
      </c>
      <c r="AV6" s="183" t="s">
        <v>142</v>
      </c>
      <c r="AW6" s="183" t="s">
        <v>141</v>
      </c>
      <c r="AX6" s="183" t="s">
        <v>142</v>
      </c>
      <c r="AY6" s="183" t="s">
        <v>141</v>
      </c>
      <c r="AZ6" s="183" t="s">
        <v>142</v>
      </c>
      <c r="BA6" s="183" t="s">
        <v>141</v>
      </c>
      <c r="BB6" s="184" t="s">
        <v>142</v>
      </c>
      <c r="BC6" s="185" t="s">
        <v>139</v>
      </c>
      <c r="BD6" s="183" t="s">
        <v>140</v>
      </c>
      <c r="BE6" s="183" t="s">
        <v>141</v>
      </c>
      <c r="BF6" s="183" t="s">
        <v>142</v>
      </c>
      <c r="BG6" s="183" t="s">
        <v>141</v>
      </c>
      <c r="BH6" s="183" t="s">
        <v>142</v>
      </c>
      <c r="BI6" s="183" t="s">
        <v>141</v>
      </c>
      <c r="BJ6" s="183" t="s">
        <v>142</v>
      </c>
      <c r="BK6" s="183" t="s">
        <v>141</v>
      </c>
      <c r="BL6" s="183" t="s">
        <v>142</v>
      </c>
      <c r="BM6" s="183" t="s">
        <v>141</v>
      </c>
      <c r="BN6" s="183" t="s">
        <v>142</v>
      </c>
      <c r="BO6" s="183" t="s">
        <v>141</v>
      </c>
      <c r="BP6" s="183" t="s">
        <v>142</v>
      </c>
      <c r="BQ6" s="183" t="s">
        <v>141</v>
      </c>
      <c r="BR6" s="183" t="s">
        <v>142</v>
      </c>
      <c r="BS6" s="183" t="s">
        <v>141</v>
      </c>
      <c r="BT6" s="183" t="s">
        <v>142</v>
      </c>
      <c r="BU6" s="183" t="s">
        <v>141</v>
      </c>
      <c r="BV6" s="183" t="s">
        <v>142</v>
      </c>
      <c r="BW6" s="183" t="s">
        <v>141</v>
      </c>
      <c r="BX6" s="183" t="s">
        <v>142</v>
      </c>
      <c r="BY6" s="183" t="s">
        <v>141</v>
      </c>
      <c r="BZ6" s="183" t="s">
        <v>142</v>
      </c>
      <c r="CA6" s="183" t="s">
        <v>141</v>
      </c>
      <c r="CB6" s="184" t="s">
        <v>142</v>
      </c>
    </row>
    <row r="7" spans="1:80" hidden="1" x14ac:dyDescent="0.35">
      <c r="A7" s="172">
        <v>1</v>
      </c>
      <c r="B7" s="13" t="str" cm="1">
        <f t="array" aca="1" ref="B7" ca="1">IF(INDIRECT("Units!" &amp; CHAR(67 + A7) &amp; "9")="District level", IF(COUNTA(INDEX(Units, A7))&gt;0, INDEX(Units, A7), ""), "")</f>
        <v/>
      </c>
      <c r="C7" s="153"/>
      <c r="D7" s="153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173"/>
      <c r="AC7" s="176"/>
      <c r="AD7" s="153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173"/>
      <c r="BC7" s="176"/>
      <c r="BD7" s="153"/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79"/>
      <c r="CA7" s="79"/>
      <c r="CB7" s="173"/>
    </row>
    <row r="8" spans="1:80" x14ac:dyDescent="0.35">
      <c r="A8" s="171">
        <v>2</v>
      </c>
      <c r="B8" s="13" t="str" cm="1">
        <f t="array" aca="1" ref="B8" ca="1">IF(INDIRECT("Units!" &amp; CHAR(67 + A8) &amp; "9")="District level", IF(COUNTA(INDEX(Units, A8))&gt;0, INDEX(Units, A8), ""), "")</f>
        <v>Combined Heat Power Gas</v>
      </c>
      <c r="C8" s="153">
        <v>0</v>
      </c>
      <c r="D8" s="153">
        <v>1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173"/>
      <c r="AC8" s="176">
        <v>0</v>
      </c>
      <c r="AD8" s="153">
        <v>0</v>
      </c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173"/>
      <c r="BC8" s="176"/>
      <c r="BD8" s="153"/>
      <c r="BE8" s="79"/>
      <c r="BF8" s="79"/>
      <c r="BG8" s="79"/>
      <c r="BH8" s="79"/>
      <c r="BI8" s="79"/>
      <c r="BJ8" s="79"/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79"/>
      <c r="CA8" s="79"/>
      <c r="CB8" s="173"/>
    </row>
    <row r="9" spans="1:80" hidden="1" x14ac:dyDescent="0.35">
      <c r="A9" s="171">
        <v>3</v>
      </c>
      <c r="B9" s="13" t="str" cm="1">
        <f t="array" aca="1" ref="B9" ca="1">IF(INDIRECT("Units!" &amp; CHAR(67 + A9) &amp; "9")="District level", IF(COUNTA(INDEX(Units, A9))&gt;0, INDEX(Units, A9), ""), "")</f>
        <v/>
      </c>
      <c r="C9" s="153"/>
      <c r="D9" s="153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173"/>
      <c r="AC9" s="176"/>
      <c r="AD9" s="153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173"/>
      <c r="BC9" s="176"/>
      <c r="BD9" s="153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173"/>
    </row>
    <row r="10" spans="1:80" hidden="1" x14ac:dyDescent="0.35">
      <c r="A10" s="171">
        <v>4</v>
      </c>
      <c r="B10" s="13" t="str" cm="1">
        <f t="array" aca="1" ref="B10" ca="1">IF(INDIRECT("Units!" &amp; CHAR(67 + A10) &amp; "9")="District level", IF(COUNTA(INDEX(Units, A10))&gt;0, INDEX(Units, A10), ""), "")</f>
        <v/>
      </c>
      <c r="C10" s="153"/>
      <c r="D10" s="153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173"/>
      <c r="AC10" s="176"/>
      <c r="AD10" s="153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173"/>
      <c r="BC10" s="176"/>
      <c r="BD10" s="153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173"/>
    </row>
    <row r="11" spans="1:80" x14ac:dyDescent="0.35">
      <c r="A11" s="171">
        <v>5</v>
      </c>
      <c r="B11" s="13" t="str" cm="1">
        <f t="array" aca="1" ref="B11" ca="1">IF(INDIRECT("Units!" &amp; CHAR(67 + A11) &amp; "9")="District level", IF(COUNTA(INDEX(Units, A11))&gt;0, INDEX(Units, A11), ""), "")</f>
        <v>Electricity Export</v>
      </c>
      <c r="C11" s="153">
        <v>1</v>
      </c>
      <c r="D11" s="153">
        <v>0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173"/>
      <c r="AC11" s="176">
        <v>0</v>
      </c>
      <c r="AD11" s="153">
        <v>0</v>
      </c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173"/>
      <c r="BC11" s="176"/>
      <c r="BD11" s="153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173"/>
    </row>
    <row r="12" spans="1:80" x14ac:dyDescent="0.35">
      <c r="A12" s="171">
        <v>6</v>
      </c>
      <c r="B12" s="13" t="str" cm="1">
        <f t="array" aca="1" ref="B12" ca="1">IF(INDIRECT("Units!" &amp; CHAR(67 + A12) &amp; "9")="District level", IF(COUNTA(INDEX(Units, A12))&gt;0, INDEX(Units, A12), ""), "")</f>
        <v>Electricity Import</v>
      </c>
      <c r="C12" s="153">
        <v>1</v>
      </c>
      <c r="D12" s="153">
        <v>0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173"/>
      <c r="AC12" s="176">
        <v>0</v>
      </c>
      <c r="AD12" s="153">
        <v>0</v>
      </c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173"/>
      <c r="BC12" s="176"/>
      <c r="BD12" s="153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173"/>
    </row>
    <row r="13" spans="1:80" x14ac:dyDescent="0.35">
      <c r="A13" s="171">
        <v>7</v>
      </c>
      <c r="B13" s="13" t="str" cm="1">
        <f t="array" aca="1" ref="B13" ca="1">IF(INDIRECT("Units!" &amp; CHAR(67 + A13) &amp; "9")="District level", IF(COUNTA(INDEX(Units, A13))&gt;0, INDEX(Units, A13), ""), "")</f>
        <v>Gas turbine</v>
      </c>
      <c r="C13" s="153">
        <v>0</v>
      </c>
      <c r="D13" s="153">
        <v>1</v>
      </c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173"/>
      <c r="AC13" s="176">
        <v>0</v>
      </c>
      <c r="AD13" s="153">
        <v>0</v>
      </c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173"/>
      <c r="BC13" s="176"/>
      <c r="BD13" s="153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173"/>
    </row>
    <row r="14" spans="1:80" x14ac:dyDescent="0.35">
      <c r="A14" s="171">
        <v>8</v>
      </c>
      <c r="B14" s="13" t="str" cm="1">
        <f t="array" aca="1" ref="B14" ca="1">IF(INDIRECT("Units!" &amp; CHAR(67 + A14) &amp; "9")="District level", IF(COUNTA(INDEX(Units, A14))&gt;0, INDEX(Units, A14), ""), "")</f>
        <v>Gas Import</v>
      </c>
      <c r="C14" s="153">
        <v>1</v>
      </c>
      <c r="D14" s="153">
        <v>0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173"/>
      <c r="AC14" s="176"/>
      <c r="AD14" s="153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173"/>
      <c r="BC14" s="176"/>
      <c r="BD14" s="153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173"/>
    </row>
    <row r="15" spans="1:80" ht="18.600000000000001" thickBot="1" x14ac:dyDescent="0.4">
      <c r="A15" s="171">
        <v>9</v>
      </c>
      <c r="B15" s="13" t="str" cm="1">
        <f t="array" aca="1" ref="B15" ca="1">IF(INDIRECT("Units!" &amp; CHAR(67 + A15) &amp; "9")="District level", IF(COUNTA(INDEX(Units, A15))&gt;0, INDEX(Units, A15), ""), "")</f>
        <v/>
      </c>
      <c r="C15" s="153"/>
      <c r="D15" s="153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173"/>
      <c r="AC15" s="176"/>
      <c r="AD15" s="153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173"/>
      <c r="BC15" s="176"/>
      <c r="BD15" s="153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173"/>
    </row>
    <row r="16" spans="1:80" hidden="1" x14ac:dyDescent="0.35">
      <c r="A16" s="171">
        <v>10</v>
      </c>
      <c r="B16" s="13" t="str" cm="1">
        <f t="array" aca="1" ref="B16" ca="1">IF(INDIRECT("Units!" &amp; CHAR(67 + A16) &amp; "9")="District level", IF(COUNTA(INDEX(Units, A16))&gt;0, INDEX(Units, A16), ""), "")</f>
        <v/>
      </c>
      <c r="C16" s="153"/>
      <c r="D16" s="153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173"/>
      <c r="AC16" s="176"/>
      <c r="AD16" s="153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173"/>
      <c r="BC16" s="176"/>
      <c r="BD16" s="153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173"/>
    </row>
    <row r="17" spans="1:80" hidden="1" x14ac:dyDescent="0.35">
      <c r="A17" s="171">
        <v>11</v>
      </c>
      <c r="B17" s="13" t="str" cm="1">
        <f t="array" aca="1" ref="B17" ca="1">IF(INDIRECT("Units!" &amp; CHAR(67 + A17) &amp; "9")="District level", IF(COUNTA(INDEX(Units, A17))&gt;0, INDEX(Units, A17), ""), "")</f>
        <v/>
      </c>
      <c r="C17" s="153"/>
      <c r="D17" s="153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173"/>
      <c r="AC17" s="176"/>
      <c r="AD17" s="153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173"/>
      <c r="BC17" s="176"/>
      <c r="BD17" s="153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173"/>
    </row>
    <row r="18" spans="1:80" hidden="1" x14ac:dyDescent="0.35">
      <c r="A18" s="171">
        <v>12</v>
      </c>
      <c r="B18" s="13" t="str" cm="1">
        <f t="array" aca="1" ref="B18" ca="1">IF(INDIRECT("Units!" &amp; CHAR(67 + A18) &amp; "9")="District level", IF(COUNTA(INDEX(Units, A18))&gt;0, INDEX(Units, A18), ""), "")</f>
        <v/>
      </c>
      <c r="C18" s="153"/>
      <c r="D18" s="153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173"/>
      <c r="AC18" s="176"/>
      <c r="AD18" s="153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173"/>
      <c r="BC18" s="176"/>
      <c r="BD18" s="153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173"/>
    </row>
    <row r="19" spans="1:80" hidden="1" x14ac:dyDescent="0.35">
      <c r="A19" s="171">
        <v>13</v>
      </c>
      <c r="B19" s="13" t="str" cm="1">
        <f t="array" aca="1" ref="B19" ca="1">IF(INDIRECT("Units!" &amp; CHAR(67 + A19) &amp; "9")="District level", IF(COUNTA(INDEX(Units, A19))&gt;0, INDEX(Units, A19), ""), "")</f>
        <v/>
      </c>
      <c r="C19" s="153"/>
      <c r="D19" s="153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173"/>
      <c r="AC19" s="176"/>
      <c r="AD19" s="153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173"/>
      <c r="BC19" s="176"/>
      <c r="BD19" s="153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173"/>
    </row>
    <row r="20" spans="1:80" hidden="1" x14ac:dyDescent="0.35">
      <c r="A20" s="171">
        <v>14</v>
      </c>
      <c r="B20" s="13" t="str" cm="1">
        <f t="array" aca="1" ref="B20" ca="1">IF(INDIRECT("Units!" &amp; CHAR(67 + A20) &amp; "9")="District level", IF(COUNTA(INDEX(Units, A20))&gt;0, INDEX(Units, A20), ""), "")</f>
        <v/>
      </c>
      <c r="C20" s="153"/>
      <c r="D20" s="153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173"/>
      <c r="AC20" s="176"/>
      <c r="AD20" s="153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173"/>
      <c r="BC20" s="176"/>
      <c r="BD20" s="153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173"/>
    </row>
    <row r="21" spans="1:80" hidden="1" x14ac:dyDescent="0.35">
      <c r="A21" s="171">
        <v>15</v>
      </c>
      <c r="B21" s="13" t="str" cm="1">
        <f t="array" aca="1" ref="B21" ca="1">IF(INDIRECT("Units!" &amp; CHAR(67 + A21) &amp; "9")="District level", IF(COUNTA(INDEX(Units, A21))&gt;0, INDEX(Units, A21), ""), "")</f>
        <v/>
      </c>
      <c r="C21" s="153"/>
      <c r="D21" s="153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173"/>
      <c r="AC21" s="176"/>
      <c r="AD21" s="153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173"/>
      <c r="BC21" s="176"/>
      <c r="BD21" s="153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173"/>
    </row>
    <row r="22" spans="1:80" hidden="1" x14ac:dyDescent="0.35">
      <c r="A22" s="171">
        <v>16</v>
      </c>
      <c r="B22" s="13" t="str" cm="1">
        <f t="array" aca="1" ref="B22" ca="1">IF(INDIRECT("Units!" &amp; CHAR(67 + A22) &amp; "9")="District level", IF(COUNTA(INDEX(Units, A22))&gt;0, INDEX(Units, A22), ""), "")</f>
        <v/>
      </c>
      <c r="C22" s="153"/>
      <c r="D22" s="153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173"/>
      <c r="AC22" s="176"/>
      <c r="AD22" s="153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173"/>
      <c r="BC22" s="176"/>
      <c r="BD22" s="153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173"/>
    </row>
    <row r="23" spans="1:80" hidden="1" x14ac:dyDescent="0.35">
      <c r="A23" s="171">
        <v>17</v>
      </c>
      <c r="B23" s="13" t="str" cm="1">
        <f t="array" aca="1" ref="B23" ca="1">IF(INDIRECT("Units!" &amp; CHAR(67 + A23) &amp; "9")="District level", IF(COUNTA(INDEX(Units, A23))&gt;0, INDEX(Units, A23), ""), "")</f>
        <v/>
      </c>
      <c r="C23" s="153"/>
      <c r="D23" s="153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173"/>
      <c r="AC23" s="176"/>
      <c r="AD23" s="153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173"/>
      <c r="BC23" s="176"/>
      <c r="BD23" s="153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173"/>
    </row>
    <row r="24" spans="1:80" hidden="1" x14ac:dyDescent="0.35">
      <c r="A24" s="171">
        <v>18</v>
      </c>
      <c r="B24" s="13" t="str" cm="1">
        <f t="array" aca="1" ref="B24" ca="1">IF(INDIRECT("Units!" &amp; CHAR(67 + A24) &amp; "9")="District level", IF(COUNTA(INDEX(Units, A24))&gt;0, INDEX(Units, A24), ""), "")</f>
        <v/>
      </c>
      <c r="C24" s="153"/>
      <c r="D24" s="153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173"/>
      <c r="AC24" s="176"/>
      <c r="AD24" s="153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79"/>
      <c r="BB24" s="173"/>
      <c r="BC24" s="176"/>
      <c r="BD24" s="153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173"/>
    </row>
    <row r="25" spans="1:80" hidden="1" x14ac:dyDescent="0.35">
      <c r="A25" s="171">
        <v>19</v>
      </c>
      <c r="B25" s="13" t="str" cm="1">
        <f t="array" aca="1" ref="B25" ca="1">IF(INDIRECT("Units!" &amp; CHAR(67 + A25) &amp; "9")="District level", IF(COUNTA(INDEX(Units, A25))&gt;0, INDEX(Units, A25), ""), "")</f>
        <v/>
      </c>
      <c r="C25" s="153"/>
      <c r="D25" s="153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173"/>
      <c r="AC25" s="176"/>
      <c r="AD25" s="153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173"/>
      <c r="BC25" s="176"/>
      <c r="BD25" s="153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173"/>
    </row>
    <row r="26" spans="1:80" ht="18.600000000000001" hidden="1" thickBot="1" x14ac:dyDescent="0.4">
      <c r="A26" s="171">
        <v>20</v>
      </c>
      <c r="B26" s="13" t="str" cm="1">
        <f t="array" aca="1" ref="B26" ca="1">IF(INDIRECT("Units!" &amp; CHAR(67 + A26) &amp; "9")="District level", IF(COUNTA(INDEX(Units, A26))&gt;0, INDEX(Units, A26), ""), "")</f>
        <v/>
      </c>
      <c r="C26" s="153"/>
      <c r="D26" s="153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173"/>
      <c r="AC26" s="176"/>
      <c r="AD26" s="153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173"/>
      <c r="BC26" s="176"/>
      <c r="BD26" s="153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173"/>
    </row>
    <row r="27" spans="1:80" s="186" customFormat="1" ht="21.6" thickBot="1" x14ac:dyDescent="0.45">
      <c r="A27" s="181"/>
      <c r="B27" s="182" t="s">
        <v>138</v>
      </c>
      <c r="C27" s="183" t="s">
        <v>100</v>
      </c>
      <c r="D27" s="183" t="s">
        <v>101</v>
      </c>
      <c r="E27" s="183" t="s">
        <v>141</v>
      </c>
      <c r="F27" s="183" t="s">
        <v>142</v>
      </c>
      <c r="G27" s="183" t="s">
        <v>141</v>
      </c>
      <c r="H27" s="183" t="s">
        <v>142</v>
      </c>
      <c r="I27" s="183" t="s">
        <v>141</v>
      </c>
      <c r="J27" s="183" t="s">
        <v>142</v>
      </c>
      <c r="K27" s="183" t="s">
        <v>141</v>
      </c>
      <c r="L27" s="183" t="s">
        <v>142</v>
      </c>
      <c r="M27" s="183" t="s">
        <v>141</v>
      </c>
      <c r="N27" s="183" t="s">
        <v>142</v>
      </c>
      <c r="O27" s="183" t="s">
        <v>141</v>
      </c>
      <c r="P27" s="183" t="s">
        <v>142</v>
      </c>
      <c r="Q27" s="183" t="s">
        <v>141</v>
      </c>
      <c r="R27" s="183" t="s">
        <v>142</v>
      </c>
      <c r="S27" s="183" t="s">
        <v>141</v>
      </c>
      <c r="T27" s="183" t="s">
        <v>142</v>
      </c>
      <c r="U27" s="183" t="s">
        <v>141</v>
      </c>
      <c r="V27" s="183" t="s">
        <v>142</v>
      </c>
      <c r="W27" s="183" t="s">
        <v>141</v>
      </c>
      <c r="X27" s="183" t="s">
        <v>142</v>
      </c>
      <c r="Y27" s="183" t="s">
        <v>141</v>
      </c>
      <c r="Z27" s="183" t="s">
        <v>142</v>
      </c>
      <c r="AA27" s="183" t="s">
        <v>141</v>
      </c>
      <c r="AB27" s="184" t="s">
        <v>142</v>
      </c>
      <c r="AC27" s="185" t="s">
        <v>100</v>
      </c>
      <c r="AD27" s="183" t="s">
        <v>101</v>
      </c>
      <c r="AE27" s="183" t="s">
        <v>141</v>
      </c>
      <c r="AF27" s="183" t="s">
        <v>142</v>
      </c>
      <c r="AG27" s="183" t="s">
        <v>141</v>
      </c>
      <c r="AH27" s="183" t="s">
        <v>142</v>
      </c>
      <c r="AI27" s="183" t="s">
        <v>141</v>
      </c>
      <c r="AJ27" s="183" t="s">
        <v>142</v>
      </c>
      <c r="AK27" s="183" t="s">
        <v>141</v>
      </c>
      <c r="AL27" s="183" t="s">
        <v>142</v>
      </c>
      <c r="AM27" s="183" t="s">
        <v>141</v>
      </c>
      <c r="AN27" s="183" t="s">
        <v>142</v>
      </c>
      <c r="AO27" s="183" t="s">
        <v>141</v>
      </c>
      <c r="AP27" s="183" t="s">
        <v>142</v>
      </c>
      <c r="AQ27" s="183" t="s">
        <v>141</v>
      </c>
      <c r="AR27" s="183" t="s">
        <v>142</v>
      </c>
      <c r="AS27" s="183" t="s">
        <v>141</v>
      </c>
      <c r="AT27" s="183" t="s">
        <v>142</v>
      </c>
      <c r="AU27" s="183" t="s">
        <v>141</v>
      </c>
      <c r="AV27" s="183" t="s">
        <v>142</v>
      </c>
      <c r="AW27" s="183" t="s">
        <v>141</v>
      </c>
      <c r="AX27" s="183" t="s">
        <v>142</v>
      </c>
      <c r="AY27" s="183" t="s">
        <v>141</v>
      </c>
      <c r="AZ27" s="183" t="s">
        <v>142</v>
      </c>
      <c r="BA27" s="183" t="s">
        <v>141</v>
      </c>
      <c r="BB27" s="184" t="s">
        <v>142</v>
      </c>
      <c r="BC27" s="185" t="s">
        <v>100</v>
      </c>
      <c r="BD27" s="183" t="s">
        <v>101</v>
      </c>
      <c r="BE27" s="183" t="s">
        <v>141</v>
      </c>
      <c r="BF27" s="183" t="s">
        <v>142</v>
      </c>
      <c r="BG27" s="183" t="s">
        <v>141</v>
      </c>
      <c r="BH27" s="183" t="s">
        <v>142</v>
      </c>
      <c r="BI27" s="183" t="s">
        <v>141</v>
      </c>
      <c r="BJ27" s="183" t="s">
        <v>142</v>
      </c>
      <c r="BK27" s="183" t="s">
        <v>141</v>
      </c>
      <c r="BL27" s="183" t="s">
        <v>142</v>
      </c>
      <c r="BM27" s="183" t="s">
        <v>141</v>
      </c>
      <c r="BN27" s="183" t="s">
        <v>142</v>
      </c>
      <c r="BO27" s="183" t="s">
        <v>141</v>
      </c>
      <c r="BP27" s="183" t="s">
        <v>142</v>
      </c>
      <c r="BQ27" s="183" t="s">
        <v>141</v>
      </c>
      <c r="BR27" s="183" t="s">
        <v>142</v>
      </c>
      <c r="BS27" s="183" t="s">
        <v>141</v>
      </c>
      <c r="BT27" s="183" t="s">
        <v>142</v>
      </c>
      <c r="BU27" s="183" t="s">
        <v>141</v>
      </c>
      <c r="BV27" s="183" t="s">
        <v>142</v>
      </c>
      <c r="BW27" s="183" t="s">
        <v>141</v>
      </c>
      <c r="BX27" s="183" t="s">
        <v>142</v>
      </c>
      <c r="BY27" s="183" t="s">
        <v>141</v>
      </c>
      <c r="BZ27" s="183" t="s">
        <v>142</v>
      </c>
      <c r="CA27" s="183" t="s">
        <v>141</v>
      </c>
      <c r="CB27" s="184" t="s">
        <v>142</v>
      </c>
    </row>
    <row r="28" spans="1:80" x14ac:dyDescent="0.35">
      <c r="A28" s="172">
        <v>1</v>
      </c>
      <c r="B28" s="13" t="str" cm="1">
        <f t="array" aca="1" ref="B28" ca="1">IF(INDIRECT("Units!" &amp; CHAR(67 + A28) &amp; "9")="Building level", IF(COUNTA(INDEX(Units, A28))&gt;0, INDEX(Units, A28), ""), "")</f>
        <v>Solar Panel</v>
      </c>
      <c r="C28" s="79"/>
      <c r="D28" s="79"/>
      <c r="E28" s="153">
        <v>2</v>
      </c>
      <c r="F28" s="153">
        <v>5</v>
      </c>
      <c r="G28" s="153">
        <v>2</v>
      </c>
      <c r="H28" s="153">
        <v>5</v>
      </c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174"/>
      <c r="AC28" s="177"/>
      <c r="AD28" s="79"/>
      <c r="AE28" s="153">
        <v>0</v>
      </c>
      <c r="AF28" s="153">
        <v>0</v>
      </c>
      <c r="AG28" s="153"/>
      <c r="AH28" s="153"/>
      <c r="AI28" s="153"/>
      <c r="AJ28" s="153"/>
      <c r="AK28" s="153"/>
      <c r="AL28" s="153"/>
      <c r="AM28" s="153"/>
      <c r="AN28" s="153"/>
      <c r="AO28" s="153"/>
      <c r="AP28" s="153"/>
      <c r="AQ28" s="153"/>
      <c r="AR28" s="153"/>
      <c r="AS28" s="153"/>
      <c r="AT28" s="153"/>
      <c r="AU28" s="153"/>
      <c r="AV28" s="153"/>
      <c r="AW28" s="153"/>
      <c r="AX28" s="153"/>
      <c r="AY28" s="153"/>
      <c r="AZ28" s="153"/>
      <c r="BA28" s="153"/>
      <c r="BB28" s="174"/>
      <c r="BC28" s="177"/>
      <c r="BD28" s="79"/>
      <c r="BE28" s="153"/>
      <c r="BF28" s="153"/>
      <c r="BG28" s="153"/>
      <c r="BH28" s="153"/>
      <c r="BI28" s="153"/>
      <c r="BJ28" s="153"/>
      <c r="BK28" s="153"/>
      <c r="BL28" s="153"/>
      <c r="BM28" s="153"/>
      <c r="BN28" s="153"/>
      <c r="BO28" s="153"/>
      <c r="BP28" s="153"/>
      <c r="BQ28" s="153"/>
      <c r="BR28" s="153"/>
      <c r="BS28" s="153"/>
      <c r="BT28" s="153"/>
      <c r="BU28" s="153"/>
      <c r="BV28" s="153"/>
      <c r="BW28" s="153"/>
      <c r="BX28" s="153"/>
      <c r="BY28" s="153"/>
      <c r="BZ28" s="153"/>
      <c r="CA28" s="153"/>
      <c r="CB28" s="174"/>
    </row>
    <row r="29" spans="1:80" hidden="1" x14ac:dyDescent="0.35">
      <c r="A29" s="171">
        <v>2</v>
      </c>
      <c r="B29" s="13" t="str" cm="1">
        <f t="array" aca="1" ref="B29" ca="1">IF(INDIRECT("Units!" &amp; CHAR(67 + A29) &amp; "9")="Building level", IF(COUNTA(INDEX(Units, A29))&gt;0, INDEX(Units, A29), ""), "")</f>
        <v/>
      </c>
      <c r="C29" s="79"/>
      <c r="D29" s="79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  <c r="AA29" s="153"/>
      <c r="AB29" s="174"/>
      <c r="AC29" s="177"/>
      <c r="AD29" s="79"/>
      <c r="AE29" s="153"/>
      <c r="AF29" s="153"/>
      <c r="AG29" s="153"/>
      <c r="AH29" s="153"/>
      <c r="AI29" s="153"/>
      <c r="AJ29" s="153"/>
      <c r="AK29" s="153"/>
      <c r="AL29" s="153"/>
      <c r="AM29" s="153"/>
      <c r="AN29" s="153"/>
      <c r="AO29" s="153"/>
      <c r="AP29" s="153"/>
      <c r="AQ29" s="153"/>
      <c r="AR29" s="153"/>
      <c r="AS29" s="153"/>
      <c r="AT29" s="153"/>
      <c r="AU29" s="153"/>
      <c r="AV29" s="153"/>
      <c r="AW29" s="153"/>
      <c r="AX29" s="153"/>
      <c r="AY29" s="153"/>
      <c r="AZ29" s="153"/>
      <c r="BA29" s="153"/>
      <c r="BB29" s="174"/>
      <c r="BC29" s="177"/>
      <c r="BD29" s="79"/>
      <c r="BE29" s="153"/>
      <c r="BF29" s="153"/>
      <c r="BG29" s="153"/>
      <c r="BH29" s="153"/>
      <c r="BI29" s="153"/>
      <c r="BJ29" s="153"/>
      <c r="BK29" s="153"/>
      <c r="BL29" s="153"/>
      <c r="BM29" s="153"/>
      <c r="BN29" s="153"/>
      <c r="BO29" s="153"/>
      <c r="BP29" s="153"/>
      <c r="BQ29" s="153"/>
      <c r="BR29" s="153"/>
      <c r="BS29" s="153"/>
      <c r="BT29" s="153"/>
      <c r="BU29" s="153"/>
      <c r="BV29" s="153"/>
      <c r="BW29" s="153"/>
      <c r="BX29" s="153"/>
      <c r="BY29" s="153"/>
      <c r="BZ29" s="153"/>
      <c r="CA29" s="153"/>
      <c r="CB29" s="174"/>
    </row>
    <row r="30" spans="1:80" x14ac:dyDescent="0.35">
      <c r="A30" s="171">
        <v>3</v>
      </c>
      <c r="B30" s="13" t="str" cm="1">
        <f t="array" aca="1" ref="B30" ca="1">IF(INDIRECT("Units!" &amp; CHAR(67 + A30) &amp; "9")="Building level", IF(COUNTA(INDEX(Units, A30))&gt;0, INDEX(Units, A30), ""), "")</f>
        <v>Heat Pump</v>
      </c>
      <c r="C30" s="79"/>
      <c r="D30" s="79"/>
      <c r="E30" s="153">
        <v>1</v>
      </c>
      <c r="F30" s="153">
        <v>5</v>
      </c>
      <c r="G30" s="153">
        <v>0</v>
      </c>
      <c r="H30" s="153">
        <v>2</v>
      </c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  <c r="AA30" s="153"/>
      <c r="AB30" s="174"/>
      <c r="AC30" s="177"/>
      <c r="AD30" s="79"/>
      <c r="AE30" s="153">
        <v>0</v>
      </c>
      <c r="AF30" s="153">
        <v>0</v>
      </c>
      <c r="AG30" s="153"/>
      <c r="AH30" s="153"/>
      <c r="AI30" s="153"/>
      <c r="AJ30" s="153"/>
      <c r="AK30" s="153"/>
      <c r="AL30" s="153"/>
      <c r="AM30" s="153"/>
      <c r="AN30" s="153"/>
      <c r="AO30" s="153"/>
      <c r="AP30" s="153"/>
      <c r="AQ30" s="153"/>
      <c r="AR30" s="153"/>
      <c r="AS30" s="153"/>
      <c r="AT30" s="153"/>
      <c r="AU30" s="153"/>
      <c r="AV30" s="153"/>
      <c r="AW30" s="153"/>
      <c r="AX30" s="153"/>
      <c r="AY30" s="153"/>
      <c r="AZ30" s="153"/>
      <c r="BA30" s="153"/>
      <c r="BB30" s="174"/>
      <c r="BC30" s="177"/>
      <c r="BD30" s="79"/>
      <c r="BE30" s="153"/>
      <c r="BF30" s="153"/>
      <c r="BG30" s="153"/>
      <c r="BH30" s="153"/>
      <c r="BI30" s="153"/>
      <c r="BJ30" s="153"/>
      <c r="BK30" s="153"/>
      <c r="BL30" s="153"/>
      <c r="BM30" s="153"/>
      <c r="BN30" s="153"/>
      <c r="BO30" s="153"/>
      <c r="BP30" s="153"/>
      <c r="BQ30" s="153"/>
      <c r="BR30" s="153"/>
      <c r="BS30" s="153"/>
      <c r="BT30" s="153"/>
      <c r="BU30" s="153"/>
      <c r="BV30" s="153"/>
      <c r="BW30" s="153"/>
      <c r="BX30" s="153"/>
      <c r="BY30" s="153"/>
      <c r="BZ30" s="153"/>
      <c r="CA30" s="153"/>
      <c r="CB30" s="174"/>
    </row>
    <row r="31" spans="1:80" x14ac:dyDescent="0.35">
      <c r="A31" s="171">
        <v>4</v>
      </c>
      <c r="B31" s="13" t="str" cm="1">
        <f t="array" aca="1" ref="B31" ca="1">IF(INDIRECT("Units!" &amp; CHAR(67 + A31) &amp; "9")="Building level", IF(COUNTA(INDEX(Units, A31))&gt;0, INDEX(Units, A31), ""), "")</f>
        <v>Gas Boiler</v>
      </c>
      <c r="C31" s="79"/>
      <c r="D31" s="79"/>
      <c r="E31" s="153">
        <v>4</v>
      </c>
      <c r="F31" s="153">
        <v>0</v>
      </c>
      <c r="G31" s="153">
        <v>0</v>
      </c>
      <c r="H31" s="153">
        <v>0</v>
      </c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174"/>
      <c r="AC31" s="177"/>
      <c r="AD31" s="79"/>
      <c r="AE31" s="153">
        <v>0</v>
      </c>
      <c r="AF31" s="153">
        <v>0</v>
      </c>
      <c r="AG31" s="153"/>
      <c r="AH31" s="153"/>
      <c r="AI31" s="153"/>
      <c r="AJ31" s="153"/>
      <c r="AK31" s="153"/>
      <c r="AL31" s="153"/>
      <c r="AM31" s="153"/>
      <c r="AN31" s="153"/>
      <c r="AO31" s="153"/>
      <c r="AP31" s="153"/>
      <c r="AQ31" s="153"/>
      <c r="AR31" s="153"/>
      <c r="AS31" s="153"/>
      <c r="AT31" s="153"/>
      <c r="AU31" s="153"/>
      <c r="AV31" s="153"/>
      <c r="AW31" s="153"/>
      <c r="AX31" s="153"/>
      <c r="AY31" s="153"/>
      <c r="AZ31" s="153"/>
      <c r="BA31" s="153"/>
      <c r="BB31" s="174"/>
      <c r="BC31" s="177"/>
      <c r="BD31" s="79"/>
      <c r="BE31" s="153"/>
      <c r="BF31" s="153"/>
      <c r="BG31" s="153"/>
      <c r="BH31" s="153"/>
      <c r="BI31" s="153"/>
      <c r="BJ31" s="153"/>
      <c r="BK31" s="153"/>
      <c r="BL31" s="153"/>
      <c r="BM31" s="153"/>
      <c r="BN31" s="153"/>
      <c r="BO31" s="153"/>
      <c r="BP31" s="153"/>
      <c r="BQ31" s="153"/>
      <c r="BR31" s="153"/>
      <c r="BS31" s="153"/>
      <c r="BT31" s="153"/>
      <c r="BU31" s="153"/>
      <c r="BV31" s="153"/>
      <c r="BW31" s="153"/>
      <c r="BX31" s="153"/>
      <c r="BY31" s="153"/>
      <c r="BZ31" s="153"/>
      <c r="CA31" s="153"/>
      <c r="CB31" s="174"/>
    </row>
    <row r="32" spans="1:80" hidden="1" x14ac:dyDescent="0.35">
      <c r="A32" s="171">
        <v>5</v>
      </c>
      <c r="B32" s="13" t="str" cm="1">
        <f t="array" aca="1" ref="B32" ca="1">IF(INDIRECT("Units!" &amp; CHAR(67 + A32) &amp; "9")="Building level", IF(COUNTA(INDEX(Units, A32))&gt;0, INDEX(Units, A32), ""), "")</f>
        <v/>
      </c>
      <c r="C32" s="79"/>
      <c r="D32" s="79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74"/>
      <c r="AC32" s="177"/>
      <c r="AD32" s="79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74"/>
      <c r="BC32" s="177"/>
      <c r="BD32" s="79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  <c r="BW32" s="153"/>
      <c r="BX32" s="153"/>
      <c r="BY32" s="153"/>
      <c r="BZ32" s="153"/>
      <c r="CA32" s="153"/>
      <c r="CB32" s="174"/>
    </row>
    <row r="33" spans="1:80" hidden="1" x14ac:dyDescent="0.35">
      <c r="A33" s="171">
        <v>6</v>
      </c>
      <c r="B33" s="13" t="str" cm="1">
        <f t="array" aca="1" ref="B33" ca="1">IF(INDIRECT("Units!" &amp; CHAR(67 + A33) &amp; "9")="Building level", IF(COUNTA(INDEX(Units, A33))&gt;0, INDEX(Units, A33), ""), "")</f>
        <v/>
      </c>
      <c r="C33" s="79"/>
      <c r="D33" s="79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74"/>
      <c r="AC33" s="177"/>
      <c r="AD33" s="79"/>
      <c r="AE33" s="153"/>
      <c r="AF33" s="153"/>
      <c r="AG33" s="153"/>
      <c r="AH33" s="153"/>
      <c r="AI33" s="153"/>
      <c r="AJ33" s="153"/>
      <c r="AK33" s="153"/>
      <c r="AL33" s="153"/>
      <c r="AM33" s="153"/>
      <c r="AN33" s="153"/>
      <c r="AO33" s="153"/>
      <c r="AP33" s="153"/>
      <c r="AQ33" s="153"/>
      <c r="AR33" s="153"/>
      <c r="AS33" s="153"/>
      <c r="AT33" s="153"/>
      <c r="AU33" s="153"/>
      <c r="AV33" s="153"/>
      <c r="AW33" s="153"/>
      <c r="AX33" s="153"/>
      <c r="AY33" s="153"/>
      <c r="AZ33" s="153"/>
      <c r="BA33" s="153"/>
      <c r="BB33" s="174"/>
      <c r="BC33" s="177"/>
      <c r="BD33" s="79"/>
      <c r="BE33" s="153"/>
      <c r="BF33" s="153"/>
      <c r="BG33" s="153"/>
      <c r="BH33" s="153"/>
      <c r="BI33" s="153"/>
      <c r="BJ33" s="153"/>
      <c r="BK33" s="153"/>
      <c r="BL33" s="153"/>
      <c r="BM33" s="153"/>
      <c r="BN33" s="153"/>
      <c r="BO33" s="153"/>
      <c r="BP33" s="153"/>
      <c r="BQ33" s="153"/>
      <c r="BR33" s="153"/>
      <c r="BS33" s="153"/>
      <c r="BT33" s="153"/>
      <c r="BU33" s="153"/>
      <c r="BV33" s="153"/>
      <c r="BW33" s="153"/>
      <c r="BX33" s="153"/>
      <c r="BY33" s="153"/>
      <c r="BZ33" s="153"/>
      <c r="CA33" s="153"/>
      <c r="CB33" s="174"/>
    </row>
    <row r="34" spans="1:80" hidden="1" x14ac:dyDescent="0.35">
      <c r="A34" s="171">
        <v>7</v>
      </c>
      <c r="B34" s="13" t="str" cm="1">
        <f t="array" aca="1" ref="B34" ca="1">IF(INDIRECT("Units!" &amp; CHAR(67 + A34) &amp; "9")="Building level", IF(COUNTA(INDEX(Units, A34))&gt;0, INDEX(Units, A34), ""), "")</f>
        <v/>
      </c>
      <c r="C34" s="79"/>
      <c r="D34" s="79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74"/>
      <c r="AC34" s="177"/>
      <c r="AD34" s="79"/>
      <c r="AE34" s="153"/>
      <c r="AF34" s="153"/>
      <c r="AG34" s="153"/>
      <c r="AH34" s="153"/>
      <c r="AI34" s="153"/>
      <c r="AJ34" s="153"/>
      <c r="AK34" s="153"/>
      <c r="AL34" s="153"/>
      <c r="AM34" s="153"/>
      <c r="AN34" s="153"/>
      <c r="AO34" s="153"/>
      <c r="AP34" s="153"/>
      <c r="AQ34" s="153"/>
      <c r="AR34" s="153"/>
      <c r="AS34" s="153"/>
      <c r="AT34" s="153"/>
      <c r="AU34" s="153"/>
      <c r="AV34" s="153"/>
      <c r="AW34" s="153"/>
      <c r="AX34" s="153"/>
      <c r="AY34" s="153"/>
      <c r="AZ34" s="153"/>
      <c r="BA34" s="153"/>
      <c r="BB34" s="174"/>
      <c r="BC34" s="177"/>
      <c r="BD34" s="79"/>
      <c r="BE34" s="153"/>
      <c r="BF34" s="153"/>
      <c r="BG34" s="153"/>
      <c r="BH34" s="153"/>
      <c r="BI34" s="153"/>
      <c r="BJ34" s="153"/>
      <c r="BK34" s="153"/>
      <c r="BL34" s="153"/>
      <c r="BM34" s="153"/>
      <c r="BN34" s="153"/>
      <c r="BO34" s="153"/>
      <c r="BP34" s="153"/>
      <c r="BQ34" s="153"/>
      <c r="BR34" s="153"/>
      <c r="BS34" s="153"/>
      <c r="BT34" s="153"/>
      <c r="BU34" s="153"/>
      <c r="BV34" s="153"/>
      <c r="BW34" s="153"/>
      <c r="BX34" s="153"/>
      <c r="BY34" s="153"/>
      <c r="BZ34" s="153"/>
      <c r="CA34" s="153"/>
      <c r="CB34" s="174"/>
    </row>
    <row r="35" spans="1:80" hidden="1" x14ac:dyDescent="0.35">
      <c r="A35" s="171">
        <v>8</v>
      </c>
      <c r="B35" s="13" t="str" cm="1">
        <f t="array" aca="1" ref="B35" ca="1">IF(INDIRECT("Units!" &amp; CHAR(67 + A35) &amp; "9")="Building level", IF(COUNTA(INDEX(Units, A35))&gt;0, INDEX(Units, A35), ""), "")</f>
        <v/>
      </c>
      <c r="C35" s="79"/>
      <c r="D35" s="79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74"/>
      <c r="AC35" s="177"/>
      <c r="AD35" s="79"/>
      <c r="AE35" s="153"/>
      <c r="AF35" s="153"/>
      <c r="AG35" s="153"/>
      <c r="AH35" s="153"/>
      <c r="AI35" s="153"/>
      <c r="AJ35" s="153"/>
      <c r="AK35" s="153"/>
      <c r="AL35" s="153"/>
      <c r="AM35" s="153"/>
      <c r="AN35" s="153"/>
      <c r="AO35" s="153"/>
      <c r="AP35" s="153"/>
      <c r="AQ35" s="153"/>
      <c r="AR35" s="153"/>
      <c r="AS35" s="153"/>
      <c r="AT35" s="153"/>
      <c r="AU35" s="153"/>
      <c r="AV35" s="153"/>
      <c r="AW35" s="153"/>
      <c r="AX35" s="153"/>
      <c r="AY35" s="153"/>
      <c r="AZ35" s="153"/>
      <c r="BA35" s="153"/>
      <c r="BB35" s="174"/>
      <c r="BC35" s="177"/>
      <c r="BD35" s="79"/>
      <c r="BE35" s="153"/>
      <c r="BF35" s="153"/>
      <c r="BG35" s="153"/>
      <c r="BH35" s="153"/>
      <c r="BI35" s="153"/>
      <c r="BJ35" s="153"/>
      <c r="BK35" s="153"/>
      <c r="BL35" s="153"/>
      <c r="BM35" s="153"/>
      <c r="BN35" s="153"/>
      <c r="BO35" s="153"/>
      <c r="BP35" s="153"/>
      <c r="BQ35" s="153"/>
      <c r="BR35" s="153"/>
      <c r="BS35" s="153"/>
      <c r="BT35" s="153"/>
      <c r="BU35" s="153"/>
      <c r="BV35" s="153"/>
      <c r="BW35" s="153"/>
      <c r="BX35" s="153"/>
      <c r="BY35" s="153"/>
      <c r="BZ35" s="153"/>
      <c r="CA35" s="153"/>
      <c r="CB35" s="174"/>
    </row>
    <row r="36" spans="1:80" x14ac:dyDescent="0.35">
      <c r="A36" s="171">
        <v>9</v>
      </c>
      <c r="B36" s="13" t="str" cm="1">
        <f t="array" aca="1" ref="B36" ca="1">IF(INDIRECT("Units!" &amp; CHAR(67 + A36) &amp; "9")="Building level", IF(COUNTA(INDEX(Units, A36))&gt;0, INDEX(Units, A36), ""), "")</f>
        <v>Oil Heater</v>
      </c>
      <c r="C36" s="79"/>
      <c r="D36" s="79"/>
      <c r="E36" s="153">
        <v>0</v>
      </c>
      <c r="F36" s="153">
        <v>0</v>
      </c>
      <c r="G36" s="153">
        <v>2</v>
      </c>
      <c r="H36" s="153">
        <v>0</v>
      </c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74"/>
      <c r="AC36" s="177"/>
      <c r="AD36" s="79"/>
      <c r="AE36" s="153"/>
      <c r="AF36" s="153"/>
      <c r="AG36" s="153"/>
      <c r="AH36" s="153"/>
      <c r="AI36" s="153"/>
      <c r="AJ36" s="153"/>
      <c r="AK36" s="153"/>
      <c r="AL36" s="153"/>
      <c r="AM36" s="153"/>
      <c r="AN36" s="153"/>
      <c r="AO36" s="153"/>
      <c r="AP36" s="153"/>
      <c r="AQ36" s="153"/>
      <c r="AR36" s="153"/>
      <c r="AS36" s="153"/>
      <c r="AT36" s="153"/>
      <c r="AU36" s="153"/>
      <c r="AV36" s="153"/>
      <c r="AW36" s="153"/>
      <c r="AX36" s="153"/>
      <c r="AY36" s="153"/>
      <c r="AZ36" s="153"/>
      <c r="BA36" s="153"/>
      <c r="BB36" s="174"/>
      <c r="BC36" s="177"/>
      <c r="BD36" s="79"/>
      <c r="BE36" s="153"/>
      <c r="BF36" s="153"/>
      <c r="BG36" s="153"/>
      <c r="BH36" s="153"/>
      <c r="BI36" s="153"/>
      <c r="BJ36" s="153"/>
      <c r="BK36" s="153"/>
      <c r="BL36" s="153"/>
      <c r="BM36" s="153"/>
      <c r="BN36" s="153"/>
      <c r="BO36" s="153"/>
      <c r="BP36" s="153"/>
      <c r="BQ36" s="153"/>
      <c r="BR36" s="153"/>
      <c r="BS36" s="153"/>
      <c r="BT36" s="153"/>
      <c r="BU36" s="153"/>
      <c r="BV36" s="153"/>
      <c r="BW36" s="153"/>
      <c r="BX36" s="153"/>
      <c r="BY36" s="153"/>
      <c r="BZ36" s="153"/>
      <c r="CA36" s="153"/>
      <c r="CB36" s="174"/>
    </row>
    <row r="37" spans="1:80" ht="18.600000000000001" thickBot="1" x14ac:dyDescent="0.4">
      <c r="A37" s="171">
        <v>10</v>
      </c>
      <c r="B37" s="13" t="str" cm="1">
        <f t="array" aca="1" ref="B37" ca="1">IF(INDIRECT("Units!" &amp; CHAR(67 + A37) &amp; "9")="Building level", IF(COUNTA(INDEX(Units, A37))&gt;0, INDEX(Units, A37), ""), "")</f>
        <v/>
      </c>
      <c r="C37" s="79"/>
      <c r="D37" s="79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74"/>
      <c r="AC37" s="177"/>
      <c r="AD37" s="79"/>
      <c r="AE37" s="153"/>
      <c r="AF37" s="153"/>
      <c r="AG37" s="153"/>
      <c r="AH37" s="153"/>
      <c r="AI37" s="153"/>
      <c r="AJ37" s="153"/>
      <c r="AK37" s="153"/>
      <c r="AL37" s="153"/>
      <c r="AM37" s="153"/>
      <c r="AN37" s="153"/>
      <c r="AO37" s="153"/>
      <c r="AP37" s="153"/>
      <c r="AQ37" s="153"/>
      <c r="AR37" s="153"/>
      <c r="AS37" s="153"/>
      <c r="AT37" s="153"/>
      <c r="AU37" s="153"/>
      <c r="AV37" s="153"/>
      <c r="AW37" s="153"/>
      <c r="AX37" s="153"/>
      <c r="AY37" s="153"/>
      <c r="AZ37" s="153"/>
      <c r="BA37" s="153"/>
      <c r="BB37" s="174"/>
      <c r="BC37" s="177"/>
      <c r="BD37" s="79"/>
      <c r="BE37" s="153"/>
      <c r="BF37" s="153"/>
      <c r="BG37" s="153"/>
      <c r="BH37" s="153"/>
      <c r="BI37" s="153"/>
      <c r="BJ37" s="153"/>
      <c r="BK37" s="153"/>
      <c r="BL37" s="153"/>
      <c r="BM37" s="153"/>
      <c r="BN37" s="153"/>
      <c r="BO37" s="153"/>
      <c r="BP37" s="153"/>
      <c r="BQ37" s="153"/>
      <c r="BR37" s="153"/>
      <c r="BS37" s="153"/>
      <c r="BT37" s="153"/>
      <c r="BU37" s="153"/>
      <c r="BV37" s="153"/>
      <c r="BW37" s="153"/>
      <c r="BX37" s="153"/>
      <c r="BY37" s="153"/>
      <c r="BZ37" s="153"/>
      <c r="CA37" s="153"/>
      <c r="CB37" s="174"/>
    </row>
    <row r="38" spans="1:80" hidden="1" x14ac:dyDescent="0.35">
      <c r="A38" s="171">
        <v>11</v>
      </c>
      <c r="B38" s="13" t="str" cm="1">
        <f t="array" aca="1" ref="B38" ca="1">IF(INDIRECT("Units!" &amp; CHAR(67 + A38) &amp; "9")="Building level", IF(COUNTA(INDEX(Units, A38))&gt;0, INDEX(Units, A38), ""), "")</f>
        <v/>
      </c>
      <c r="C38" s="79"/>
      <c r="D38" s="79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74"/>
      <c r="AC38" s="177"/>
      <c r="AD38" s="79"/>
      <c r="AE38" s="153"/>
      <c r="AF38" s="153"/>
      <c r="AG38" s="153"/>
      <c r="AH38" s="153"/>
      <c r="AI38" s="153"/>
      <c r="AJ38" s="153"/>
      <c r="AK38" s="153"/>
      <c r="AL38" s="153"/>
      <c r="AM38" s="153"/>
      <c r="AN38" s="153"/>
      <c r="AO38" s="153"/>
      <c r="AP38" s="153"/>
      <c r="AQ38" s="153"/>
      <c r="AR38" s="153"/>
      <c r="AS38" s="153"/>
      <c r="AT38" s="153"/>
      <c r="AU38" s="153"/>
      <c r="AV38" s="153"/>
      <c r="AW38" s="153"/>
      <c r="AX38" s="153"/>
      <c r="AY38" s="153"/>
      <c r="AZ38" s="153"/>
      <c r="BA38" s="153"/>
      <c r="BB38" s="174"/>
      <c r="BC38" s="177"/>
      <c r="BD38" s="79"/>
      <c r="BE38" s="153"/>
      <c r="BF38" s="153"/>
      <c r="BG38" s="153"/>
      <c r="BH38" s="153"/>
      <c r="BI38" s="153"/>
      <c r="BJ38" s="153"/>
      <c r="BK38" s="153"/>
      <c r="BL38" s="153"/>
      <c r="BM38" s="153"/>
      <c r="BN38" s="153"/>
      <c r="BO38" s="153"/>
      <c r="BP38" s="153"/>
      <c r="BQ38" s="153"/>
      <c r="BR38" s="153"/>
      <c r="BS38" s="153"/>
      <c r="BT38" s="153"/>
      <c r="BU38" s="153"/>
      <c r="BV38" s="153"/>
      <c r="BW38" s="153"/>
      <c r="BX38" s="153"/>
      <c r="BY38" s="153"/>
      <c r="BZ38" s="153"/>
      <c r="CA38" s="153"/>
      <c r="CB38" s="174"/>
    </row>
    <row r="39" spans="1:80" hidden="1" x14ac:dyDescent="0.35">
      <c r="A39" s="171">
        <v>12</v>
      </c>
      <c r="B39" s="13" t="str" cm="1">
        <f t="array" aca="1" ref="B39" ca="1">IF(INDIRECT("Units!" &amp; CHAR(67 + A39) &amp; "9")="Building level", IF(COUNTA(INDEX(Units, A39))&gt;0, INDEX(Units, A39), ""), "")</f>
        <v/>
      </c>
      <c r="C39" s="79"/>
      <c r="D39" s="79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74"/>
      <c r="AC39" s="177"/>
      <c r="AD39" s="79"/>
      <c r="AE39" s="153"/>
      <c r="AF39" s="153"/>
      <c r="AG39" s="153"/>
      <c r="AH39" s="153"/>
      <c r="AI39" s="153"/>
      <c r="AJ39" s="153"/>
      <c r="AK39" s="153"/>
      <c r="AL39" s="153"/>
      <c r="AM39" s="153"/>
      <c r="AN39" s="153"/>
      <c r="AO39" s="153"/>
      <c r="AP39" s="153"/>
      <c r="AQ39" s="153"/>
      <c r="AR39" s="153"/>
      <c r="AS39" s="153"/>
      <c r="AT39" s="153"/>
      <c r="AU39" s="153"/>
      <c r="AV39" s="153"/>
      <c r="AW39" s="153"/>
      <c r="AX39" s="153"/>
      <c r="AY39" s="153"/>
      <c r="AZ39" s="153"/>
      <c r="BA39" s="153"/>
      <c r="BB39" s="174"/>
      <c r="BC39" s="177"/>
      <c r="BD39" s="79"/>
      <c r="BE39" s="153"/>
      <c r="BF39" s="153"/>
      <c r="BG39" s="153"/>
      <c r="BH39" s="153"/>
      <c r="BI39" s="153"/>
      <c r="BJ39" s="153"/>
      <c r="BK39" s="153"/>
      <c r="BL39" s="153"/>
      <c r="BM39" s="153"/>
      <c r="BN39" s="153"/>
      <c r="BO39" s="153"/>
      <c r="BP39" s="153"/>
      <c r="BQ39" s="153"/>
      <c r="BR39" s="153"/>
      <c r="BS39" s="153"/>
      <c r="BT39" s="153"/>
      <c r="BU39" s="153"/>
      <c r="BV39" s="153"/>
      <c r="BW39" s="153"/>
      <c r="BX39" s="153"/>
      <c r="BY39" s="153"/>
      <c r="BZ39" s="153"/>
      <c r="CA39" s="153"/>
      <c r="CB39" s="174"/>
    </row>
    <row r="40" spans="1:80" hidden="1" x14ac:dyDescent="0.35">
      <c r="A40" s="171">
        <v>13</v>
      </c>
      <c r="B40" s="13" t="str" cm="1">
        <f t="array" aca="1" ref="B40" ca="1">IF(INDIRECT("Units!" &amp; CHAR(67 + A40) &amp; "9")="Building level", IF(COUNTA(INDEX(Units, A40))&gt;0, INDEX(Units, A40), ""), "")</f>
        <v/>
      </c>
      <c r="C40" s="79"/>
      <c r="D40" s="79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74"/>
      <c r="AC40" s="177"/>
      <c r="AD40" s="79"/>
      <c r="AE40" s="153"/>
      <c r="AF40" s="153"/>
      <c r="AG40" s="153"/>
      <c r="AH40" s="153"/>
      <c r="AI40" s="153"/>
      <c r="AJ40" s="153"/>
      <c r="AK40" s="153"/>
      <c r="AL40" s="153"/>
      <c r="AM40" s="153"/>
      <c r="AN40" s="153"/>
      <c r="AO40" s="153"/>
      <c r="AP40" s="153"/>
      <c r="AQ40" s="153"/>
      <c r="AR40" s="153"/>
      <c r="AS40" s="153"/>
      <c r="AT40" s="153"/>
      <c r="AU40" s="153"/>
      <c r="AV40" s="153"/>
      <c r="AW40" s="153"/>
      <c r="AX40" s="153"/>
      <c r="AY40" s="153"/>
      <c r="AZ40" s="153"/>
      <c r="BA40" s="153"/>
      <c r="BB40" s="174"/>
      <c r="BC40" s="177"/>
      <c r="BD40" s="79"/>
      <c r="BE40" s="153"/>
      <c r="BF40" s="153"/>
      <c r="BG40" s="153"/>
      <c r="BH40" s="153"/>
      <c r="BI40" s="153"/>
      <c r="BJ40" s="153"/>
      <c r="BK40" s="153"/>
      <c r="BL40" s="153"/>
      <c r="BM40" s="153"/>
      <c r="BN40" s="153"/>
      <c r="BO40" s="153"/>
      <c r="BP40" s="153"/>
      <c r="BQ40" s="153"/>
      <c r="BR40" s="153"/>
      <c r="BS40" s="153"/>
      <c r="BT40" s="153"/>
      <c r="BU40" s="153"/>
      <c r="BV40" s="153"/>
      <c r="BW40" s="153"/>
      <c r="BX40" s="153"/>
      <c r="BY40" s="153"/>
      <c r="BZ40" s="153"/>
      <c r="CA40" s="153"/>
      <c r="CB40" s="174"/>
    </row>
    <row r="41" spans="1:80" hidden="1" x14ac:dyDescent="0.35">
      <c r="A41" s="171">
        <v>14</v>
      </c>
      <c r="B41" s="13" t="str" cm="1">
        <f t="array" aca="1" ref="B41" ca="1">IF(INDIRECT("Units!" &amp; CHAR(67 + A41) &amp; "9")="Building level", IF(COUNTA(INDEX(Units, A41))&gt;0, INDEX(Units, A41), ""), "")</f>
        <v/>
      </c>
      <c r="C41" s="79"/>
      <c r="D41" s="79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74"/>
      <c r="AC41" s="177"/>
      <c r="AD41" s="79"/>
      <c r="AE41" s="153"/>
      <c r="AF41" s="153"/>
      <c r="AG41" s="153"/>
      <c r="AH41" s="153"/>
      <c r="AI41" s="153"/>
      <c r="AJ41" s="153"/>
      <c r="AK41" s="153"/>
      <c r="AL41" s="153"/>
      <c r="AM41" s="153"/>
      <c r="AN41" s="153"/>
      <c r="AO41" s="153"/>
      <c r="AP41" s="153"/>
      <c r="AQ41" s="153"/>
      <c r="AR41" s="153"/>
      <c r="AS41" s="153"/>
      <c r="AT41" s="153"/>
      <c r="AU41" s="153"/>
      <c r="AV41" s="153"/>
      <c r="AW41" s="153"/>
      <c r="AX41" s="153"/>
      <c r="AY41" s="153"/>
      <c r="AZ41" s="153"/>
      <c r="BA41" s="153"/>
      <c r="BB41" s="174"/>
      <c r="BC41" s="177"/>
      <c r="BD41" s="79"/>
      <c r="BE41" s="153"/>
      <c r="BF41" s="153"/>
      <c r="BG41" s="153"/>
      <c r="BH41" s="153"/>
      <c r="BI41" s="153"/>
      <c r="BJ41" s="153"/>
      <c r="BK41" s="153"/>
      <c r="BL41" s="153"/>
      <c r="BM41" s="153"/>
      <c r="BN41" s="153"/>
      <c r="BO41" s="153"/>
      <c r="BP41" s="153"/>
      <c r="BQ41" s="153"/>
      <c r="BR41" s="153"/>
      <c r="BS41" s="153"/>
      <c r="BT41" s="153"/>
      <c r="BU41" s="153"/>
      <c r="BV41" s="153"/>
      <c r="BW41" s="153"/>
      <c r="BX41" s="153"/>
      <c r="BY41" s="153"/>
      <c r="BZ41" s="153"/>
      <c r="CA41" s="153"/>
      <c r="CB41" s="174"/>
    </row>
    <row r="42" spans="1:80" hidden="1" x14ac:dyDescent="0.35">
      <c r="A42" s="171">
        <v>15</v>
      </c>
      <c r="B42" s="13" t="str" cm="1">
        <f t="array" aca="1" ref="B42" ca="1">IF(INDIRECT("Units!" &amp; CHAR(67 + A42) &amp; "9")="Building level", IF(COUNTA(INDEX(Units, A42))&gt;0, INDEX(Units, A42), ""), "")</f>
        <v/>
      </c>
      <c r="C42" s="79"/>
      <c r="D42" s="79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74"/>
      <c r="AC42" s="177"/>
      <c r="AD42" s="79"/>
      <c r="AE42" s="153"/>
      <c r="AF42" s="153"/>
      <c r="AG42" s="153"/>
      <c r="AH42" s="153"/>
      <c r="AI42" s="153"/>
      <c r="AJ42" s="153"/>
      <c r="AK42" s="153"/>
      <c r="AL42" s="153"/>
      <c r="AM42" s="153"/>
      <c r="AN42" s="153"/>
      <c r="AO42" s="153"/>
      <c r="AP42" s="153"/>
      <c r="AQ42" s="153"/>
      <c r="AR42" s="153"/>
      <c r="AS42" s="153"/>
      <c r="AT42" s="153"/>
      <c r="AU42" s="153"/>
      <c r="AV42" s="153"/>
      <c r="AW42" s="153"/>
      <c r="AX42" s="153"/>
      <c r="AY42" s="153"/>
      <c r="AZ42" s="153"/>
      <c r="BA42" s="153"/>
      <c r="BB42" s="174"/>
      <c r="BC42" s="177"/>
      <c r="BD42" s="79"/>
      <c r="BE42" s="153"/>
      <c r="BF42" s="153"/>
      <c r="BG42" s="153"/>
      <c r="BH42" s="153"/>
      <c r="BI42" s="153"/>
      <c r="BJ42" s="153"/>
      <c r="BK42" s="153"/>
      <c r="BL42" s="153"/>
      <c r="BM42" s="153"/>
      <c r="BN42" s="153"/>
      <c r="BO42" s="153"/>
      <c r="BP42" s="153"/>
      <c r="BQ42" s="153"/>
      <c r="BR42" s="153"/>
      <c r="BS42" s="153"/>
      <c r="BT42" s="153"/>
      <c r="BU42" s="153"/>
      <c r="BV42" s="153"/>
      <c r="BW42" s="153"/>
      <c r="BX42" s="153"/>
      <c r="BY42" s="153"/>
      <c r="BZ42" s="153"/>
      <c r="CA42" s="153"/>
      <c r="CB42" s="174"/>
    </row>
    <row r="43" spans="1:80" hidden="1" x14ac:dyDescent="0.35">
      <c r="A43" s="171">
        <v>16</v>
      </c>
      <c r="B43" s="13" t="str" cm="1">
        <f t="array" aca="1" ref="B43" ca="1">IF(INDIRECT("Units!" &amp; CHAR(67 + A43) &amp; "9")="Building level", IF(COUNTA(INDEX(Units, A43))&gt;0, INDEX(Units, A43), ""), "")</f>
        <v/>
      </c>
      <c r="C43" s="79"/>
      <c r="D43" s="79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/>
      <c r="AB43" s="174"/>
      <c r="AC43" s="177"/>
      <c r="AD43" s="79"/>
      <c r="AE43" s="153"/>
      <c r="AF43" s="153"/>
      <c r="AG43" s="153"/>
      <c r="AH43" s="153"/>
      <c r="AI43" s="153"/>
      <c r="AJ43" s="153"/>
      <c r="AK43" s="153"/>
      <c r="AL43" s="153"/>
      <c r="AM43" s="153"/>
      <c r="AN43" s="153"/>
      <c r="AO43" s="153"/>
      <c r="AP43" s="153"/>
      <c r="AQ43" s="153"/>
      <c r="AR43" s="153"/>
      <c r="AS43" s="153"/>
      <c r="AT43" s="153"/>
      <c r="AU43" s="153"/>
      <c r="AV43" s="153"/>
      <c r="AW43" s="153"/>
      <c r="AX43" s="153"/>
      <c r="AY43" s="153"/>
      <c r="AZ43" s="153"/>
      <c r="BA43" s="153"/>
      <c r="BB43" s="174"/>
      <c r="BC43" s="177"/>
      <c r="BD43" s="79"/>
      <c r="BE43" s="153"/>
      <c r="BF43" s="153"/>
      <c r="BG43" s="153"/>
      <c r="BH43" s="153"/>
      <c r="BI43" s="153"/>
      <c r="BJ43" s="153"/>
      <c r="BK43" s="153"/>
      <c r="BL43" s="153"/>
      <c r="BM43" s="153"/>
      <c r="BN43" s="153"/>
      <c r="BO43" s="153"/>
      <c r="BP43" s="153"/>
      <c r="BQ43" s="153"/>
      <c r="BR43" s="153"/>
      <c r="BS43" s="153"/>
      <c r="BT43" s="153"/>
      <c r="BU43" s="153"/>
      <c r="BV43" s="153"/>
      <c r="BW43" s="153"/>
      <c r="BX43" s="153"/>
      <c r="BY43" s="153"/>
      <c r="BZ43" s="153"/>
      <c r="CA43" s="153"/>
      <c r="CB43" s="174"/>
    </row>
    <row r="44" spans="1:80" hidden="1" x14ac:dyDescent="0.35">
      <c r="A44" s="171">
        <v>17</v>
      </c>
      <c r="B44" s="13" t="str" cm="1">
        <f t="array" aca="1" ref="B44" ca="1">IF(INDIRECT("Units!" &amp; CHAR(67 + A44) &amp; "9")="Building level", IF(COUNTA(INDEX(Units, A44))&gt;0, INDEX(Units, A44), ""), "")</f>
        <v/>
      </c>
      <c r="C44" s="79"/>
      <c r="D44" s="79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/>
      <c r="AB44" s="174"/>
      <c r="AC44" s="177"/>
      <c r="AD44" s="79"/>
      <c r="AE44" s="153"/>
      <c r="AF44" s="153"/>
      <c r="AG44" s="153"/>
      <c r="AH44" s="153"/>
      <c r="AI44" s="153"/>
      <c r="AJ44" s="153"/>
      <c r="AK44" s="153"/>
      <c r="AL44" s="153"/>
      <c r="AM44" s="153"/>
      <c r="AN44" s="153"/>
      <c r="AO44" s="153"/>
      <c r="AP44" s="153"/>
      <c r="AQ44" s="153"/>
      <c r="AR44" s="153"/>
      <c r="AS44" s="153"/>
      <c r="AT44" s="153"/>
      <c r="AU44" s="153"/>
      <c r="AV44" s="153"/>
      <c r="AW44" s="153"/>
      <c r="AX44" s="153"/>
      <c r="AY44" s="153"/>
      <c r="AZ44" s="153"/>
      <c r="BA44" s="153"/>
      <c r="BB44" s="174"/>
      <c r="BC44" s="177"/>
      <c r="BD44" s="79"/>
      <c r="BE44" s="153"/>
      <c r="BF44" s="153"/>
      <c r="BG44" s="153"/>
      <c r="BH44" s="153"/>
      <c r="BI44" s="153"/>
      <c r="BJ44" s="153"/>
      <c r="BK44" s="153"/>
      <c r="BL44" s="153"/>
      <c r="BM44" s="153"/>
      <c r="BN44" s="153"/>
      <c r="BO44" s="153"/>
      <c r="BP44" s="153"/>
      <c r="BQ44" s="153"/>
      <c r="BR44" s="153"/>
      <c r="BS44" s="153"/>
      <c r="BT44" s="153"/>
      <c r="BU44" s="153"/>
      <c r="BV44" s="153"/>
      <c r="BW44" s="153"/>
      <c r="BX44" s="153"/>
      <c r="BY44" s="153"/>
      <c r="BZ44" s="153"/>
      <c r="CA44" s="153"/>
      <c r="CB44" s="174"/>
    </row>
    <row r="45" spans="1:80" hidden="1" x14ac:dyDescent="0.35">
      <c r="A45" s="171">
        <v>18</v>
      </c>
      <c r="B45" s="13" t="str" cm="1">
        <f t="array" aca="1" ref="B45" ca="1">IF(INDIRECT("Units!" &amp; CHAR(67 + A45) &amp; "9")="Building level", IF(COUNTA(INDEX(Units, A45))&gt;0, INDEX(Units, A45), ""), "")</f>
        <v/>
      </c>
      <c r="C45" s="79"/>
      <c r="D45" s="79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74"/>
      <c r="AC45" s="177"/>
      <c r="AD45" s="79"/>
      <c r="AE45" s="153"/>
      <c r="AF45" s="153"/>
      <c r="AG45" s="153"/>
      <c r="AH45" s="153"/>
      <c r="AI45" s="153"/>
      <c r="AJ45" s="153"/>
      <c r="AK45" s="153"/>
      <c r="AL45" s="153"/>
      <c r="AM45" s="153"/>
      <c r="AN45" s="153"/>
      <c r="AO45" s="153"/>
      <c r="AP45" s="153"/>
      <c r="AQ45" s="153"/>
      <c r="AR45" s="153"/>
      <c r="AS45" s="153"/>
      <c r="AT45" s="153"/>
      <c r="AU45" s="153"/>
      <c r="AV45" s="153"/>
      <c r="AW45" s="153"/>
      <c r="AX45" s="153"/>
      <c r="AY45" s="153"/>
      <c r="AZ45" s="153"/>
      <c r="BA45" s="153"/>
      <c r="BB45" s="174"/>
      <c r="BC45" s="177"/>
      <c r="BD45" s="79"/>
      <c r="BE45" s="153"/>
      <c r="BF45" s="153"/>
      <c r="BG45" s="153"/>
      <c r="BH45" s="153"/>
      <c r="BI45" s="153"/>
      <c r="BJ45" s="153"/>
      <c r="BK45" s="153"/>
      <c r="BL45" s="153"/>
      <c r="BM45" s="153"/>
      <c r="BN45" s="153"/>
      <c r="BO45" s="153"/>
      <c r="BP45" s="153"/>
      <c r="BQ45" s="153"/>
      <c r="BR45" s="153"/>
      <c r="BS45" s="153"/>
      <c r="BT45" s="153"/>
      <c r="BU45" s="153"/>
      <c r="BV45" s="153"/>
      <c r="BW45" s="153"/>
      <c r="BX45" s="153"/>
      <c r="BY45" s="153"/>
      <c r="BZ45" s="153"/>
      <c r="CA45" s="153"/>
      <c r="CB45" s="174"/>
    </row>
    <row r="46" spans="1:80" hidden="1" x14ac:dyDescent="0.35">
      <c r="A46" s="171">
        <v>19</v>
      </c>
      <c r="B46" s="13" t="str" cm="1">
        <f t="array" aca="1" ref="B46" ca="1">IF(INDIRECT("Units!" &amp; CHAR(67 + A46) &amp; "9")="Building level", IF(COUNTA(INDEX(Units, A46))&gt;0, INDEX(Units, A46), ""), "")</f>
        <v/>
      </c>
      <c r="C46" s="79"/>
      <c r="D46" s="79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74"/>
      <c r="AC46" s="177"/>
      <c r="AD46" s="79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74"/>
      <c r="BC46" s="177"/>
      <c r="BD46" s="79"/>
      <c r="BE46" s="153"/>
      <c r="BF46" s="153"/>
      <c r="BG46" s="153"/>
      <c r="BH46" s="153"/>
      <c r="BI46" s="153"/>
      <c r="BJ46" s="153"/>
      <c r="BK46" s="153"/>
      <c r="BL46" s="153"/>
      <c r="BM46" s="153"/>
      <c r="BN46" s="153"/>
      <c r="BO46" s="153"/>
      <c r="BP46" s="153"/>
      <c r="BQ46" s="153"/>
      <c r="BR46" s="153"/>
      <c r="BS46" s="153"/>
      <c r="BT46" s="153"/>
      <c r="BU46" s="153"/>
      <c r="BV46" s="153"/>
      <c r="BW46" s="153"/>
      <c r="BX46" s="153"/>
      <c r="BY46" s="153"/>
      <c r="BZ46" s="153"/>
      <c r="CA46" s="153"/>
      <c r="CB46" s="174"/>
    </row>
    <row r="47" spans="1:80" ht="18.600000000000001" hidden="1" thickBot="1" x14ac:dyDescent="0.4">
      <c r="A47" s="171">
        <v>20</v>
      </c>
      <c r="B47" s="13" t="str" cm="1">
        <f t="array" aca="1" ref="B47" ca="1">IF(INDIRECT("Units!" &amp; CHAR(67 + A47) &amp; "9")="Building level", IF(COUNTA(INDEX(Units, A47))&gt;0, INDEX(Units, A47), ""), "")</f>
        <v/>
      </c>
      <c r="C47" s="79"/>
      <c r="D47" s="79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/>
      <c r="AB47" s="174"/>
      <c r="AC47" s="177"/>
      <c r="AD47" s="79"/>
      <c r="AE47" s="153"/>
      <c r="AF47" s="153"/>
      <c r="AG47" s="153"/>
      <c r="AH47" s="153"/>
      <c r="AI47" s="153"/>
      <c r="AJ47" s="153"/>
      <c r="AK47" s="153"/>
      <c r="AL47" s="153"/>
      <c r="AM47" s="153"/>
      <c r="AN47" s="153"/>
      <c r="AO47" s="153"/>
      <c r="AP47" s="153"/>
      <c r="AQ47" s="153"/>
      <c r="AR47" s="153"/>
      <c r="AS47" s="153"/>
      <c r="AT47" s="153"/>
      <c r="AU47" s="153"/>
      <c r="AV47" s="153"/>
      <c r="AW47" s="153"/>
      <c r="AX47" s="153"/>
      <c r="AY47" s="153"/>
      <c r="AZ47" s="153"/>
      <c r="BA47" s="153"/>
      <c r="BB47" s="174"/>
      <c r="BC47" s="177"/>
      <c r="BD47" s="79"/>
      <c r="BE47" s="153"/>
      <c r="BF47" s="153"/>
      <c r="BG47" s="153"/>
      <c r="BH47" s="153"/>
      <c r="BI47" s="153"/>
      <c r="BJ47" s="153"/>
      <c r="BK47" s="153"/>
      <c r="BL47" s="153"/>
      <c r="BM47" s="153"/>
      <c r="BN47" s="153"/>
      <c r="BO47" s="153"/>
      <c r="BP47" s="153"/>
      <c r="BQ47" s="153"/>
      <c r="BR47" s="153"/>
      <c r="BS47" s="153"/>
      <c r="BT47" s="153"/>
      <c r="BU47" s="153"/>
      <c r="BV47" s="153"/>
      <c r="BW47" s="153"/>
      <c r="BX47" s="153"/>
      <c r="BY47" s="153"/>
      <c r="BZ47" s="153"/>
      <c r="CA47" s="153"/>
      <c r="CB47" s="174"/>
    </row>
    <row r="48" spans="1:80" s="186" customFormat="1" ht="21.6" thickBot="1" x14ac:dyDescent="0.45">
      <c r="A48" s="181"/>
      <c r="B48" s="182" t="s">
        <v>445</v>
      </c>
      <c r="C48" s="183" t="s">
        <v>139</v>
      </c>
      <c r="D48" s="183" t="s">
        <v>140</v>
      </c>
      <c r="E48" s="183" t="s">
        <v>141</v>
      </c>
      <c r="F48" s="183" t="s">
        <v>142</v>
      </c>
      <c r="G48" s="183" t="s">
        <v>141</v>
      </c>
      <c r="H48" s="183" t="s">
        <v>142</v>
      </c>
      <c r="I48" s="183" t="s">
        <v>141</v>
      </c>
      <c r="J48" s="183" t="s">
        <v>142</v>
      </c>
      <c r="K48" s="183" t="s">
        <v>141</v>
      </c>
      <c r="L48" s="183" t="s">
        <v>142</v>
      </c>
      <c r="M48" s="183" t="s">
        <v>141</v>
      </c>
      <c r="N48" s="183" t="s">
        <v>142</v>
      </c>
      <c r="O48" s="183" t="s">
        <v>141</v>
      </c>
      <c r="P48" s="183" t="s">
        <v>142</v>
      </c>
      <c r="Q48" s="183" t="s">
        <v>141</v>
      </c>
      <c r="R48" s="183" t="s">
        <v>142</v>
      </c>
      <c r="S48" s="183" t="s">
        <v>141</v>
      </c>
      <c r="T48" s="183" t="s">
        <v>142</v>
      </c>
      <c r="U48" s="183" t="s">
        <v>141</v>
      </c>
      <c r="V48" s="183" t="s">
        <v>142</v>
      </c>
      <c r="W48" s="183" t="s">
        <v>141</v>
      </c>
      <c r="X48" s="183" t="s">
        <v>142</v>
      </c>
      <c r="Y48" s="183" t="s">
        <v>141</v>
      </c>
      <c r="Z48" s="183" t="s">
        <v>142</v>
      </c>
      <c r="AA48" s="183" t="s">
        <v>141</v>
      </c>
      <c r="AB48" s="184" t="s">
        <v>142</v>
      </c>
      <c r="AC48" s="185" t="s">
        <v>139</v>
      </c>
      <c r="AD48" s="183" t="s">
        <v>140</v>
      </c>
      <c r="AE48" s="183" t="s">
        <v>141</v>
      </c>
      <c r="AF48" s="183" t="s">
        <v>142</v>
      </c>
      <c r="AG48" s="183" t="s">
        <v>141</v>
      </c>
      <c r="AH48" s="183" t="s">
        <v>142</v>
      </c>
      <c r="AI48" s="183" t="s">
        <v>141</v>
      </c>
      <c r="AJ48" s="183" t="s">
        <v>142</v>
      </c>
      <c r="AK48" s="183" t="s">
        <v>141</v>
      </c>
      <c r="AL48" s="183" t="s">
        <v>142</v>
      </c>
      <c r="AM48" s="183" t="s">
        <v>141</v>
      </c>
      <c r="AN48" s="183" t="s">
        <v>142</v>
      </c>
      <c r="AO48" s="183" t="s">
        <v>141</v>
      </c>
      <c r="AP48" s="183" t="s">
        <v>142</v>
      </c>
      <c r="AQ48" s="183" t="s">
        <v>141</v>
      </c>
      <c r="AR48" s="183" t="s">
        <v>142</v>
      </c>
      <c r="AS48" s="183" t="s">
        <v>141</v>
      </c>
      <c r="AT48" s="183" t="s">
        <v>142</v>
      </c>
      <c r="AU48" s="183" t="s">
        <v>141</v>
      </c>
      <c r="AV48" s="183" t="s">
        <v>142</v>
      </c>
      <c r="AW48" s="183" t="s">
        <v>141</v>
      </c>
      <c r="AX48" s="183" t="s">
        <v>142</v>
      </c>
      <c r="AY48" s="183" t="s">
        <v>141</v>
      </c>
      <c r="AZ48" s="183" t="s">
        <v>142</v>
      </c>
      <c r="BA48" s="183" t="s">
        <v>141</v>
      </c>
      <c r="BB48" s="184" t="s">
        <v>142</v>
      </c>
      <c r="BC48" s="185" t="s">
        <v>139</v>
      </c>
      <c r="BD48" s="183" t="s">
        <v>140</v>
      </c>
      <c r="BE48" s="183" t="s">
        <v>141</v>
      </c>
      <c r="BF48" s="183" t="s">
        <v>142</v>
      </c>
      <c r="BG48" s="183" t="s">
        <v>141</v>
      </c>
      <c r="BH48" s="183" t="s">
        <v>142</v>
      </c>
      <c r="BI48" s="183" t="s">
        <v>141</v>
      </c>
      <c r="BJ48" s="183" t="s">
        <v>142</v>
      </c>
      <c r="BK48" s="183" t="s">
        <v>141</v>
      </c>
      <c r="BL48" s="183" t="s">
        <v>142</v>
      </c>
      <c r="BM48" s="183" t="s">
        <v>141</v>
      </c>
      <c r="BN48" s="183" t="s">
        <v>142</v>
      </c>
      <c r="BO48" s="183" t="s">
        <v>141</v>
      </c>
      <c r="BP48" s="183" t="s">
        <v>142</v>
      </c>
      <c r="BQ48" s="183" t="s">
        <v>141</v>
      </c>
      <c r="BR48" s="183" t="s">
        <v>142</v>
      </c>
      <c r="BS48" s="183" t="s">
        <v>141</v>
      </c>
      <c r="BT48" s="183" t="s">
        <v>142</v>
      </c>
      <c r="BU48" s="183" t="s">
        <v>141</v>
      </c>
      <c r="BV48" s="183" t="s">
        <v>142</v>
      </c>
      <c r="BW48" s="183" t="s">
        <v>141</v>
      </c>
      <c r="BX48" s="183" t="s">
        <v>142</v>
      </c>
      <c r="BY48" s="183" t="s">
        <v>141</v>
      </c>
      <c r="BZ48" s="183" t="s">
        <v>142</v>
      </c>
      <c r="CA48" s="183" t="s">
        <v>141</v>
      </c>
      <c r="CB48" s="184" t="s">
        <v>142</v>
      </c>
    </row>
    <row r="49" spans="1:80" x14ac:dyDescent="0.35">
      <c r="A49" s="172">
        <v>1</v>
      </c>
      <c r="B49" s="13" t="str" cm="1">
        <f t="array" aca="1" ref="B49" ca="1">IF(INDIRECT("Storages!" &amp; CHAR(67 + A49) &amp; "4")="District level", IF(COUNTA(INDEX(Storages, A49))&gt;0, INDEX(Storages, A49), ""), "")</f>
        <v>Solid State</v>
      </c>
      <c r="C49" s="153">
        <v>0</v>
      </c>
      <c r="D49" s="153">
        <v>1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173"/>
      <c r="AC49" s="176">
        <v>0</v>
      </c>
      <c r="AD49" s="153">
        <v>0</v>
      </c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79"/>
      <c r="AW49" s="79"/>
      <c r="AX49" s="79"/>
      <c r="AY49" s="79"/>
      <c r="AZ49" s="79"/>
      <c r="BA49" s="79"/>
      <c r="BB49" s="173"/>
      <c r="BC49" s="176"/>
      <c r="BD49" s="153"/>
      <c r="BE49" s="79"/>
      <c r="BF49" s="79"/>
      <c r="BG49" s="79"/>
      <c r="BH49" s="79"/>
      <c r="BI49" s="79"/>
      <c r="BJ49" s="79"/>
      <c r="BK49" s="79"/>
      <c r="BL49" s="79"/>
      <c r="BM49" s="79"/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79"/>
      <c r="CB49" s="173"/>
    </row>
    <row r="50" spans="1:80" ht="18.600000000000001" thickBot="1" x14ac:dyDescent="0.4">
      <c r="A50" s="171">
        <v>2</v>
      </c>
      <c r="B50" s="13" t="str" cm="1">
        <f t="array" aca="1" ref="B50" ca="1">IF(INDIRECT("Storages!" &amp; CHAR(67 + A50) &amp; "4")="District level", IF(COUNTA(INDEX(Storages, A50))&gt;0, INDEX(Storages, A50), ""), "")</f>
        <v/>
      </c>
      <c r="C50" s="153"/>
      <c r="D50" s="153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173"/>
      <c r="AC50" s="176"/>
      <c r="AD50" s="153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79"/>
      <c r="AW50" s="79"/>
      <c r="AX50" s="79"/>
      <c r="AY50" s="79"/>
      <c r="AZ50" s="79"/>
      <c r="BA50" s="79"/>
      <c r="BB50" s="173"/>
      <c r="BC50" s="176"/>
      <c r="BD50" s="153"/>
      <c r="BE50" s="79"/>
      <c r="BF50" s="79"/>
      <c r="BG50" s="79"/>
      <c r="BH50" s="79"/>
      <c r="BI50" s="79"/>
      <c r="BJ50" s="79"/>
      <c r="BK50" s="79"/>
      <c r="BL50" s="79"/>
      <c r="BM50" s="79"/>
      <c r="BN50" s="79"/>
      <c r="BO50" s="79"/>
      <c r="BP50" s="79"/>
      <c r="BQ50" s="79"/>
      <c r="BR50" s="79"/>
      <c r="BS50" s="79"/>
      <c r="BT50" s="79"/>
      <c r="BU50" s="79"/>
      <c r="BV50" s="79"/>
      <c r="BW50" s="79"/>
      <c r="BX50" s="79"/>
      <c r="BY50" s="79"/>
      <c r="BZ50" s="79"/>
      <c r="CA50" s="79"/>
      <c r="CB50" s="173"/>
    </row>
    <row r="51" spans="1:80" hidden="1" x14ac:dyDescent="0.35">
      <c r="A51" s="171">
        <v>3</v>
      </c>
      <c r="B51" s="13" t="str" cm="1">
        <f t="array" aca="1" ref="B51" ca="1">IF(INDIRECT("Storages!" &amp; CHAR(67 + A51) &amp; "4")="District level", IF(COUNTA(INDEX(Storages, A51))&gt;0, INDEX(Storages, A51), ""), "")</f>
        <v/>
      </c>
      <c r="C51" s="153"/>
      <c r="D51" s="153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173"/>
      <c r="AC51" s="176"/>
      <c r="AD51" s="153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173"/>
      <c r="BC51" s="176"/>
      <c r="BD51" s="153"/>
      <c r="BE51" s="79"/>
      <c r="BF51" s="79"/>
      <c r="BG51" s="79"/>
      <c r="BH51" s="79"/>
      <c r="BI51" s="79"/>
      <c r="BJ51" s="79"/>
      <c r="BK51" s="79"/>
      <c r="BL51" s="79"/>
      <c r="BM51" s="79"/>
      <c r="BN51" s="79"/>
      <c r="BO51" s="79"/>
      <c r="BP51" s="79"/>
      <c r="BQ51" s="79"/>
      <c r="BR51" s="79"/>
      <c r="BS51" s="79"/>
      <c r="BT51" s="79"/>
      <c r="BU51" s="79"/>
      <c r="BV51" s="79"/>
      <c r="BW51" s="79"/>
      <c r="BX51" s="79"/>
      <c r="BY51" s="79"/>
      <c r="BZ51" s="79"/>
      <c r="CA51" s="79"/>
      <c r="CB51" s="173"/>
    </row>
    <row r="52" spans="1:80" hidden="1" x14ac:dyDescent="0.35">
      <c r="A52" s="171">
        <v>4</v>
      </c>
      <c r="B52" s="13" t="str" cm="1">
        <f t="array" aca="1" ref="B52" ca="1">IF(INDIRECT("Storages!" &amp; CHAR(67 + A52) &amp; "4")="District level", IF(COUNTA(INDEX(Storages, A52))&gt;0, INDEX(Storages, A52), ""), "")</f>
        <v/>
      </c>
      <c r="C52" s="153"/>
      <c r="D52" s="153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173"/>
      <c r="AC52" s="176"/>
      <c r="AD52" s="153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79"/>
      <c r="AW52" s="79"/>
      <c r="AX52" s="79"/>
      <c r="AY52" s="79"/>
      <c r="AZ52" s="79"/>
      <c r="BA52" s="79"/>
      <c r="BB52" s="173"/>
      <c r="BC52" s="176"/>
      <c r="BD52" s="153"/>
      <c r="BE52" s="79"/>
      <c r="BF52" s="79"/>
      <c r="BG52" s="79"/>
      <c r="BH52" s="79"/>
      <c r="BI52" s="79"/>
      <c r="BJ52" s="79"/>
      <c r="BK52" s="79"/>
      <c r="BL52" s="79"/>
      <c r="BM52" s="79"/>
      <c r="BN52" s="79"/>
      <c r="BO52" s="79"/>
      <c r="BP52" s="79"/>
      <c r="BQ52" s="79"/>
      <c r="BR52" s="79"/>
      <c r="BS52" s="79"/>
      <c r="BT52" s="79"/>
      <c r="BU52" s="79"/>
      <c r="BV52" s="79"/>
      <c r="BW52" s="79"/>
      <c r="BX52" s="79"/>
      <c r="BY52" s="79"/>
      <c r="BZ52" s="79"/>
      <c r="CA52" s="79"/>
      <c r="CB52" s="173"/>
    </row>
    <row r="53" spans="1:80" hidden="1" x14ac:dyDescent="0.35">
      <c r="A53" s="171">
        <v>5</v>
      </c>
      <c r="B53" s="13" t="str" cm="1">
        <f t="array" aca="1" ref="B53" ca="1">IF(INDIRECT("Storages!" &amp; CHAR(67 + A53) &amp; "4")="District level", IF(COUNTA(INDEX(Storages, A53))&gt;0, INDEX(Storages, A53), ""), "")</f>
        <v/>
      </c>
      <c r="C53" s="153"/>
      <c r="D53" s="153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173"/>
      <c r="AC53" s="176"/>
      <c r="AD53" s="153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  <c r="AU53" s="79"/>
      <c r="AV53" s="79"/>
      <c r="AW53" s="79"/>
      <c r="AX53" s="79"/>
      <c r="AY53" s="79"/>
      <c r="AZ53" s="79"/>
      <c r="BA53" s="79"/>
      <c r="BB53" s="173"/>
      <c r="BC53" s="176"/>
      <c r="BD53" s="153"/>
      <c r="BE53" s="79"/>
      <c r="BF53" s="79"/>
      <c r="BG53" s="79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173"/>
    </row>
    <row r="54" spans="1:80" hidden="1" x14ac:dyDescent="0.35">
      <c r="A54" s="171">
        <v>6</v>
      </c>
      <c r="B54" s="13" t="str" cm="1">
        <f t="array" aca="1" ref="B54" ca="1">IF(INDIRECT("Storages!" &amp; CHAR(67 + A54) &amp; "4")="District level", IF(COUNTA(INDEX(Storages, A54))&gt;0, INDEX(Storages, A54), ""), "")</f>
        <v/>
      </c>
      <c r="C54" s="153"/>
      <c r="D54" s="153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173"/>
      <c r="AC54" s="176"/>
      <c r="AD54" s="153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79"/>
      <c r="BA54" s="79"/>
      <c r="BB54" s="173"/>
      <c r="BC54" s="176"/>
      <c r="BD54" s="153"/>
      <c r="BE54" s="79"/>
      <c r="BF54" s="79"/>
      <c r="BG54" s="79"/>
      <c r="BH54" s="79"/>
      <c r="BI54" s="79"/>
      <c r="BJ54" s="79"/>
      <c r="BK54" s="79"/>
      <c r="BL54" s="79"/>
      <c r="BM54" s="79"/>
      <c r="BN54" s="79"/>
      <c r="BO54" s="79"/>
      <c r="BP54" s="79"/>
      <c r="BQ54" s="79"/>
      <c r="BR54" s="79"/>
      <c r="BS54" s="79"/>
      <c r="BT54" s="79"/>
      <c r="BU54" s="79"/>
      <c r="BV54" s="79"/>
      <c r="BW54" s="79"/>
      <c r="BX54" s="79"/>
      <c r="BY54" s="79"/>
      <c r="BZ54" s="79"/>
      <c r="CA54" s="79"/>
      <c r="CB54" s="173"/>
    </row>
    <row r="55" spans="1:80" hidden="1" x14ac:dyDescent="0.35">
      <c r="A55" s="171">
        <v>7</v>
      </c>
      <c r="B55" s="13" t="str" cm="1">
        <f t="array" aca="1" ref="B55" ca="1">IF(INDIRECT("Storages!" &amp; CHAR(67 + A55) &amp; "4")="District level", IF(COUNTA(INDEX(Storages, A55))&gt;0, INDEX(Storages, A55), ""), "")</f>
        <v/>
      </c>
      <c r="C55" s="153"/>
      <c r="D55" s="153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173"/>
      <c r="AC55" s="176"/>
      <c r="AD55" s="153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173"/>
      <c r="BC55" s="176"/>
      <c r="BD55" s="153"/>
      <c r="BE55" s="79"/>
      <c r="BF55" s="79"/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173"/>
    </row>
    <row r="56" spans="1:80" hidden="1" x14ac:dyDescent="0.35">
      <c r="A56" s="171">
        <v>8</v>
      </c>
      <c r="B56" s="13" t="str" cm="1">
        <f t="array" aca="1" ref="B56" ca="1">IF(INDIRECT("Storages!" &amp; CHAR(67 + A56) &amp; "4")="District level", IF(COUNTA(INDEX(Storages, A56))&gt;0, INDEX(Storages, A56), ""), "")</f>
        <v/>
      </c>
      <c r="C56" s="153"/>
      <c r="D56" s="153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173"/>
      <c r="AC56" s="176"/>
      <c r="AD56" s="153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  <c r="AU56" s="79"/>
      <c r="AV56" s="79"/>
      <c r="AW56" s="79"/>
      <c r="AX56" s="79"/>
      <c r="AY56" s="79"/>
      <c r="AZ56" s="79"/>
      <c r="BA56" s="79"/>
      <c r="BB56" s="173"/>
      <c r="BC56" s="176"/>
      <c r="BD56" s="153"/>
      <c r="BE56" s="79"/>
      <c r="BF56" s="79"/>
      <c r="BG56" s="79"/>
      <c r="BH56" s="79"/>
      <c r="BI56" s="79"/>
      <c r="BJ56" s="79"/>
      <c r="BK56" s="79"/>
      <c r="BL56" s="79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173"/>
    </row>
    <row r="57" spans="1:80" hidden="1" x14ac:dyDescent="0.35">
      <c r="A57" s="171">
        <v>9</v>
      </c>
      <c r="B57" s="13" t="str" cm="1">
        <f t="array" aca="1" ref="B57" ca="1">IF(INDIRECT("Storages!" &amp; CHAR(67 + A57) &amp; "4")="District level", IF(COUNTA(INDEX(Storages, A57))&gt;0, INDEX(Storages, A57), ""), "")</f>
        <v/>
      </c>
      <c r="C57" s="153"/>
      <c r="D57" s="153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173"/>
      <c r="AC57" s="176"/>
      <c r="AD57" s="153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79"/>
      <c r="AW57" s="79"/>
      <c r="AX57" s="79"/>
      <c r="AY57" s="79"/>
      <c r="AZ57" s="79"/>
      <c r="BA57" s="79"/>
      <c r="BB57" s="173"/>
      <c r="BC57" s="176"/>
      <c r="BD57" s="153"/>
      <c r="BE57" s="79"/>
      <c r="BF57" s="79"/>
      <c r="BG57" s="79"/>
      <c r="BH57" s="79"/>
      <c r="BI57" s="79"/>
      <c r="BJ57" s="79"/>
      <c r="BK57" s="79"/>
      <c r="BL57" s="79"/>
      <c r="BM57" s="79"/>
      <c r="BN57" s="79"/>
      <c r="BO57" s="79"/>
      <c r="BP57" s="79"/>
      <c r="BQ57" s="79"/>
      <c r="BR57" s="79"/>
      <c r="BS57" s="79"/>
      <c r="BT57" s="79"/>
      <c r="BU57" s="79"/>
      <c r="BV57" s="79"/>
      <c r="BW57" s="79"/>
      <c r="BX57" s="79"/>
      <c r="BY57" s="79"/>
      <c r="BZ57" s="79"/>
      <c r="CA57" s="79"/>
      <c r="CB57" s="173"/>
    </row>
    <row r="58" spans="1:80" hidden="1" x14ac:dyDescent="0.35">
      <c r="A58" s="171">
        <v>10</v>
      </c>
      <c r="B58" s="13" t="str" cm="1">
        <f t="array" aca="1" ref="B58" ca="1">IF(INDIRECT("Storages!" &amp; CHAR(67 + A58) &amp; "4")="District level", IF(COUNTA(INDEX(Storages, A58))&gt;0, INDEX(Storages, A58), ""), "")</f>
        <v/>
      </c>
      <c r="C58" s="153"/>
      <c r="D58" s="153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173"/>
      <c r="AC58" s="176"/>
      <c r="AD58" s="153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  <c r="AU58" s="79"/>
      <c r="AV58" s="79"/>
      <c r="AW58" s="79"/>
      <c r="AX58" s="79"/>
      <c r="AY58" s="79"/>
      <c r="AZ58" s="79"/>
      <c r="BA58" s="79"/>
      <c r="BB58" s="173"/>
      <c r="BC58" s="176"/>
      <c r="BD58" s="153"/>
      <c r="BE58" s="79"/>
      <c r="BF58" s="79"/>
      <c r="BG58" s="79"/>
      <c r="BH58" s="79"/>
      <c r="BI58" s="79"/>
      <c r="BJ58" s="79"/>
      <c r="BK58" s="79"/>
      <c r="BL58" s="79"/>
      <c r="BM58" s="79"/>
      <c r="BN58" s="79"/>
      <c r="BO58" s="79"/>
      <c r="BP58" s="79"/>
      <c r="BQ58" s="79"/>
      <c r="BR58" s="79"/>
      <c r="BS58" s="79"/>
      <c r="BT58" s="79"/>
      <c r="BU58" s="79"/>
      <c r="BV58" s="79"/>
      <c r="BW58" s="79"/>
      <c r="BX58" s="79"/>
      <c r="BY58" s="79"/>
      <c r="BZ58" s="79"/>
      <c r="CA58" s="79"/>
      <c r="CB58" s="173"/>
    </row>
    <row r="59" spans="1:80" hidden="1" x14ac:dyDescent="0.35">
      <c r="A59" s="171">
        <v>11</v>
      </c>
      <c r="B59" s="13" t="str" cm="1">
        <f t="array" aca="1" ref="B59" ca="1">IF(INDIRECT("Storages!" &amp; CHAR(67 + A59) &amp; "4")="District level", IF(COUNTA(INDEX(Storages, A59))&gt;0, INDEX(Storages, A59), ""), "")</f>
        <v/>
      </c>
      <c r="C59" s="153"/>
      <c r="D59" s="153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173"/>
      <c r="AC59" s="176"/>
      <c r="AD59" s="153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173"/>
      <c r="BC59" s="176"/>
      <c r="BD59" s="153"/>
      <c r="BE59" s="79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/>
      <c r="BV59" s="79"/>
      <c r="BW59" s="79"/>
      <c r="BX59" s="79"/>
      <c r="BY59" s="79"/>
      <c r="BZ59" s="79"/>
      <c r="CA59" s="79"/>
      <c r="CB59" s="173"/>
    </row>
    <row r="60" spans="1:80" hidden="1" x14ac:dyDescent="0.35">
      <c r="A60" s="171">
        <v>12</v>
      </c>
      <c r="B60" s="13" t="str" cm="1">
        <f t="array" aca="1" ref="B60" ca="1">IF(INDIRECT("Storages!" &amp; CHAR(67 + A60) &amp; "4")="District level", IF(COUNTA(INDEX(Storages, A60))&gt;0, INDEX(Storages, A60), ""), "")</f>
        <v/>
      </c>
      <c r="C60" s="153"/>
      <c r="D60" s="153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173"/>
      <c r="AC60" s="176"/>
      <c r="AD60" s="153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79"/>
      <c r="AW60" s="79"/>
      <c r="AX60" s="79"/>
      <c r="AY60" s="79"/>
      <c r="AZ60" s="79"/>
      <c r="BA60" s="79"/>
      <c r="BB60" s="173"/>
      <c r="BC60" s="176"/>
      <c r="BD60" s="153"/>
      <c r="BE60" s="79"/>
      <c r="BF60" s="79"/>
      <c r="BG60" s="79"/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79"/>
      <c r="BS60" s="79"/>
      <c r="BT60" s="79"/>
      <c r="BU60" s="79"/>
      <c r="BV60" s="79"/>
      <c r="BW60" s="79"/>
      <c r="BX60" s="79"/>
      <c r="BY60" s="79"/>
      <c r="BZ60" s="79"/>
      <c r="CA60" s="79"/>
      <c r="CB60" s="173"/>
    </row>
    <row r="61" spans="1:80" hidden="1" x14ac:dyDescent="0.35">
      <c r="A61" s="171">
        <v>13</v>
      </c>
      <c r="B61" s="13" t="str" cm="1">
        <f t="array" aca="1" ref="B61" ca="1">IF(INDIRECT("Storages!" &amp; CHAR(67 + A61) &amp; "4")="District level", IF(COUNTA(INDEX(Storages, A61))&gt;0, INDEX(Storages, A61), ""), "")</f>
        <v/>
      </c>
      <c r="C61" s="153"/>
      <c r="D61" s="153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173"/>
      <c r="AC61" s="176"/>
      <c r="AD61" s="153"/>
      <c r="AE61" s="79"/>
      <c r="AF61" s="79"/>
      <c r="AG61" s="79"/>
      <c r="AH61" s="79"/>
      <c r="AI61" s="79"/>
      <c r="AJ61" s="79"/>
      <c r="AK61" s="79"/>
      <c r="AL61" s="79"/>
      <c r="AM61" s="79"/>
      <c r="AN61" s="79"/>
      <c r="AO61" s="79"/>
      <c r="AP61" s="79"/>
      <c r="AQ61" s="79"/>
      <c r="AR61" s="79"/>
      <c r="AS61" s="79"/>
      <c r="AT61" s="79"/>
      <c r="AU61" s="79"/>
      <c r="AV61" s="79"/>
      <c r="AW61" s="79"/>
      <c r="AX61" s="79"/>
      <c r="AY61" s="79"/>
      <c r="AZ61" s="79"/>
      <c r="BA61" s="79"/>
      <c r="BB61" s="173"/>
      <c r="BC61" s="176"/>
      <c r="BD61" s="153"/>
      <c r="BE61" s="79"/>
      <c r="BF61" s="79"/>
      <c r="BG61" s="79"/>
      <c r="BH61" s="79"/>
      <c r="BI61" s="79"/>
      <c r="BJ61" s="79"/>
      <c r="BK61" s="79"/>
      <c r="BL61" s="79"/>
      <c r="BM61" s="79"/>
      <c r="BN61" s="79"/>
      <c r="BO61" s="79"/>
      <c r="BP61" s="79"/>
      <c r="BQ61" s="79"/>
      <c r="BR61" s="79"/>
      <c r="BS61" s="79"/>
      <c r="BT61" s="79"/>
      <c r="BU61" s="79"/>
      <c r="BV61" s="79"/>
      <c r="BW61" s="79"/>
      <c r="BX61" s="79"/>
      <c r="BY61" s="79"/>
      <c r="BZ61" s="79"/>
      <c r="CA61" s="79"/>
      <c r="CB61" s="173"/>
    </row>
    <row r="62" spans="1:80" hidden="1" x14ac:dyDescent="0.35">
      <c r="A62" s="171">
        <v>14</v>
      </c>
      <c r="B62" s="13" t="str" cm="1">
        <f t="array" aca="1" ref="B62" ca="1">IF(INDIRECT("Storages!" &amp; CHAR(67 + A62) &amp; "4")="District level", IF(COUNTA(INDEX(Storages, A62))&gt;0, INDEX(Storages, A62), ""), "")</f>
        <v/>
      </c>
      <c r="C62" s="153"/>
      <c r="D62" s="153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173"/>
      <c r="AC62" s="176"/>
      <c r="AD62" s="153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  <c r="AR62" s="79"/>
      <c r="AS62" s="79"/>
      <c r="AT62" s="79"/>
      <c r="AU62" s="79"/>
      <c r="AV62" s="79"/>
      <c r="AW62" s="79"/>
      <c r="AX62" s="79"/>
      <c r="AY62" s="79"/>
      <c r="AZ62" s="79"/>
      <c r="BA62" s="79"/>
      <c r="BB62" s="173"/>
      <c r="BC62" s="176"/>
      <c r="BD62" s="153"/>
      <c r="BE62" s="79"/>
      <c r="BF62" s="79"/>
      <c r="BG62" s="79"/>
      <c r="BH62" s="79"/>
      <c r="BI62" s="79"/>
      <c r="BJ62" s="79"/>
      <c r="BK62" s="79"/>
      <c r="BL62" s="79"/>
      <c r="BM62" s="79"/>
      <c r="BN62" s="79"/>
      <c r="BO62" s="79"/>
      <c r="BP62" s="79"/>
      <c r="BQ62" s="79"/>
      <c r="BR62" s="79"/>
      <c r="BS62" s="79"/>
      <c r="BT62" s="79"/>
      <c r="BU62" s="79"/>
      <c r="BV62" s="79"/>
      <c r="BW62" s="79"/>
      <c r="BX62" s="79"/>
      <c r="BY62" s="79"/>
      <c r="BZ62" s="79"/>
      <c r="CA62" s="79"/>
      <c r="CB62" s="173"/>
    </row>
    <row r="63" spans="1:80" hidden="1" x14ac:dyDescent="0.35">
      <c r="A63" s="171">
        <v>15</v>
      </c>
      <c r="B63" s="13" t="str" cm="1">
        <f t="array" aca="1" ref="B63" ca="1">IF(INDIRECT("Storages!" &amp; CHAR(67 + A63) &amp; "4")="District level", IF(COUNTA(INDEX(Storages, A63))&gt;0, INDEX(Storages, A63), ""), "")</f>
        <v/>
      </c>
      <c r="C63" s="153"/>
      <c r="D63" s="153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173"/>
      <c r="AC63" s="176"/>
      <c r="AD63" s="153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/>
      <c r="BB63" s="173"/>
      <c r="BC63" s="176"/>
      <c r="BD63" s="153"/>
      <c r="BE63" s="79"/>
      <c r="BF63" s="79"/>
      <c r="BG63" s="79"/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79"/>
      <c r="BS63" s="79"/>
      <c r="BT63" s="79"/>
      <c r="BU63" s="79"/>
      <c r="BV63" s="79"/>
      <c r="BW63" s="79"/>
      <c r="BX63" s="79"/>
      <c r="BY63" s="79"/>
      <c r="BZ63" s="79"/>
      <c r="CA63" s="79"/>
      <c r="CB63" s="173"/>
    </row>
    <row r="64" spans="1:80" hidden="1" x14ac:dyDescent="0.35">
      <c r="A64" s="171">
        <v>16</v>
      </c>
      <c r="B64" s="13" t="str" cm="1">
        <f t="array" aca="1" ref="B64" ca="1">IF(INDIRECT("Storages!" &amp; CHAR(67 + A64) &amp; "4")="District level", IF(COUNTA(INDEX(Storages, A64))&gt;0, INDEX(Storages, A64), ""), "")</f>
        <v/>
      </c>
      <c r="C64" s="153"/>
      <c r="D64" s="153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173"/>
      <c r="AC64" s="176"/>
      <c r="AD64" s="153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  <c r="AU64" s="79"/>
      <c r="AV64" s="79"/>
      <c r="AW64" s="79"/>
      <c r="AX64" s="79"/>
      <c r="AY64" s="79"/>
      <c r="AZ64" s="79"/>
      <c r="BA64" s="79"/>
      <c r="BB64" s="173"/>
      <c r="BC64" s="176"/>
      <c r="BD64" s="153"/>
      <c r="BE64" s="79"/>
      <c r="BF64" s="79"/>
      <c r="BG64" s="79"/>
      <c r="BH64" s="79"/>
      <c r="BI64" s="79"/>
      <c r="BJ64" s="79"/>
      <c r="BK64" s="79"/>
      <c r="BL64" s="79"/>
      <c r="BM64" s="79"/>
      <c r="BN64" s="79"/>
      <c r="BO64" s="79"/>
      <c r="BP64" s="79"/>
      <c r="BQ64" s="79"/>
      <c r="BR64" s="79"/>
      <c r="BS64" s="79"/>
      <c r="BT64" s="79"/>
      <c r="BU64" s="79"/>
      <c r="BV64" s="79"/>
      <c r="BW64" s="79"/>
      <c r="BX64" s="79"/>
      <c r="BY64" s="79"/>
      <c r="BZ64" s="79"/>
      <c r="CA64" s="79"/>
      <c r="CB64" s="173"/>
    </row>
    <row r="65" spans="1:80" hidden="1" x14ac:dyDescent="0.35">
      <c r="A65" s="171">
        <v>17</v>
      </c>
      <c r="B65" s="13" t="str" cm="1">
        <f t="array" aca="1" ref="B65" ca="1">IF(INDIRECT("Storages!" &amp; CHAR(67 + A65) &amp; "4")="District level", IF(COUNTA(INDEX(Storages, A65))&gt;0, INDEX(Storages, A65), ""), "")</f>
        <v/>
      </c>
      <c r="C65" s="153"/>
      <c r="D65" s="153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173"/>
      <c r="AC65" s="176"/>
      <c r="AD65" s="153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173"/>
      <c r="BC65" s="176"/>
      <c r="BD65" s="153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79"/>
      <c r="BR65" s="79"/>
      <c r="BS65" s="79"/>
      <c r="BT65" s="79"/>
      <c r="BU65" s="79"/>
      <c r="BV65" s="79"/>
      <c r="BW65" s="79"/>
      <c r="BX65" s="79"/>
      <c r="BY65" s="79"/>
      <c r="BZ65" s="79"/>
      <c r="CA65" s="79"/>
      <c r="CB65" s="173"/>
    </row>
    <row r="66" spans="1:80" hidden="1" x14ac:dyDescent="0.35">
      <c r="A66" s="171">
        <v>18</v>
      </c>
      <c r="B66" s="13" t="str" cm="1">
        <f t="array" aca="1" ref="B66" ca="1">IF(INDIRECT("Storages!" &amp; CHAR(67 + A66) &amp; "4")="District level", IF(COUNTA(INDEX(Storages, A66))&gt;0, INDEX(Storages, A66), ""), "")</f>
        <v/>
      </c>
      <c r="C66" s="153"/>
      <c r="D66" s="153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173"/>
      <c r="AC66" s="176"/>
      <c r="AD66" s="153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173"/>
      <c r="BC66" s="176"/>
      <c r="BD66" s="153"/>
      <c r="BE66" s="79"/>
      <c r="BF66" s="79"/>
      <c r="BG66" s="79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/>
      <c r="BS66" s="79"/>
      <c r="BT66" s="79"/>
      <c r="BU66" s="79"/>
      <c r="BV66" s="79"/>
      <c r="BW66" s="79"/>
      <c r="BX66" s="79"/>
      <c r="BY66" s="79"/>
      <c r="BZ66" s="79"/>
      <c r="CA66" s="79"/>
      <c r="CB66" s="173"/>
    </row>
    <row r="67" spans="1:80" hidden="1" x14ac:dyDescent="0.35">
      <c r="A67" s="171">
        <v>19</v>
      </c>
      <c r="B67" s="13" t="str" cm="1">
        <f t="array" aca="1" ref="B67" ca="1">IF(INDIRECT("Storages!" &amp; CHAR(67 + A67) &amp; "4")="District level", IF(COUNTA(INDEX(Storages, A67))&gt;0, INDEX(Storages, A67), ""), "")</f>
        <v/>
      </c>
      <c r="C67" s="153"/>
      <c r="D67" s="153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173"/>
      <c r="AC67" s="176"/>
      <c r="AD67" s="153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173"/>
      <c r="BC67" s="176"/>
      <c r="BD67" s="153"/>
      <c r="BE67" s="79"/>
      <c r="BF67" s="79"/>
      <c r="BG67" s="7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173"/>
    </row>
    <row r="68" spans="1:80" ht="18.600000000000001" hidden="1" thickBot="1" x14ac:dyDescent="0.4">
      <c r="A68" s="171">
        <v>20</v>
      </c>
      <c r="B68" s="13" t="str" cm="1">
        <f t="array" aca="1" ref="B68" ca="1">IF(INDIRECT("Storages!" &amp; CHAR(67 + A68) &amp; "4")="District level", IF(COUNTA(INDEX(Storages, A68))&gt;0, INDEX(Storages, A68), ""), "")</f>
        <v/>
      </c>
      <c r="C68" s="153"/>
      <c r="D68" s="153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173"/>
      <c r="AC68" s="176"/>
      <c r="AD68" s="153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173"/>
      <c r="BC68" s="176"/>
      <c r="BD68" s="153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173"/>
    </row>
    <row r="69" spans="1:80" s="186" customFormat="1" ht="21.6" thickBot="1" x14ac:dyDescent="0.45">
      <c r="A69" s="181"/>
      <c r="B69" s="182" t="s">
        <v>446</v>
      </c>
      <c r="C69" s="183" t="s">
        <v>100</v>
      </c>
      <c r="D69" s="183" t="s">
        <v>101</v>
      </c>
      <c r="E69" s="183" t="s">
        <v>141</v>
      </c>
      <c r="F69" s="183" t="s">
        <v>142</v>
      </c>
      <c r="G69" s="183" t="s">
        <v>141</v>
      </c>
      <c r="H69" s="183" t="s">
        <v>142</v>
      </c>
      <c r="I69" s="183" t="s">
        <v>141</v>
      </c>
      <c r="J69" s="183" t="s">
        <v>142</v>
      </c>
      <c r="K69" s="183" t="s">
        <v>141</v>
      </c>
      <c r="L69" s="183" t="s">
        <v>142</v>
      </c>
      <c r="M69" s="183" t="s">
        <v>141</v>
      </c>
      <c r="N69" s="183" t="s">
        <v>142</v>
      </c>
      <c r="O69" s="183" t="s">
        <v>141</v>
      </c>
      <c r="P69" s="183" t="s">
        <v>142</v>
      </c>
      <c r="Q69" s="183" t="s">
        <v>141</v>
      </c>
      <c r="R69" s="183" t="s">
        <v>142</v>
      </c>
      <c r="S69" s="183" t="s">
        <v>141</v>
      </c>
      <c r="T69" s="183" t="s">
        <v>142</v>
      </c>
      <c r="U69" s="183" t="s">
        <v>141</v>
      </c>
      <c r="V69" s="183" t="s">
        <v>142</v>
      </c>
      <c r="W69" s="183" t="s">
        <v>141</v>
      </c>
      <c r="X69" s="183" t="s">
        <v>142</v>
      </c>
      <c r="Y69" s="183" t="s">
        <v>141</v>
      </c>
      <c r="Z69" s="183" t="s">
        <v>142</v>
      </c>
      <c r="AA69" s="183" t="s">
        <v>141</v>
      </c>
      <c r="AB69" s="184" t="s">
        <v>142</v>
      </c>
      <c r="AC69" s="185" t="s">
        <v>100</v>
      </c>
      <c r="AD69" s="183" t="s">
        <v>101</v>
      </c>
      <c r="AE69" s="183" t="s">
        <v>141</v>
      </c>
      <c r="AF69" s="183" t="s">
        <v>142</v>
      </c>
      <c r="AG69" s="183" t="s">
        <v>141</v>
      </c>
      <c r="AH69" s="183" t="s">
        <v>142</v>
      </c>
      <c r="AI69" s="183" t="s">
        <v>141</v>
      </c>
      <c r="AJ69" s="183" t="s">
        <v>142</v>
      </c>
      <c r="AK69" s="183" t="s">
        <v>141</v>
      </c>
      <c r="AL69" s="183" t="s">
        <v>142</v>
      </c>
      <c r="AM69" s="183" t="s">
        <v>141</v>
      </c>
      <c r="AN69" s="183" t="s">
        <v>142</v>
      </c>
      <c r="AO69" s="183" t="s">
        <v>141</v>
      </c>
      <c r="AP69" s="183" t="s">
        <v>142</v>
      </c>
      <c r="AQ69" s="183" t="s">
        <v>141</v>
      </c>
      <c r="AR69" s="183" t="s">
        <v>142</v>
      </c>
      <c r="AS69" s="183" t="s">
        <v>141</v>
      </c>
      <c r="AT69" s="183" t="s">
        <v>142</v>
      </c>
      <c r="AU69" s="183" t="s">
        <v>141</v>
      </c>
      <c r="AV69" s="183" t="s">
        <v>142</v>
      </c>
      <c r="AW69" s="183" t="s">
        <v>141</v>
      </c>
      <c r="AX69" s="183" t="s">
        <v>142</v>
      </c>
      <c r="AY69" s="183" t="s">
        <v>141</v>
      </c>
      <c r="AZ69" s="183" t="s">
        <v>142</v>
      </c>
      <c r="BA69" s="183" t="s">
        <v>141</v>
      </c>
      <c r="BB69" s="184" t="s">
        <v>142</v>
      </c>
      <c r="BC69" s="185" t="s">
        <v>100</v>
      </c>
      <c r="BD69" s="183" t="s">
        <v>101</v>
      </c>
      <c r="BE69" s="183" t="s">
        <v>141</v>
      </c>
      <c r="BF69" s="183" t="s">
        <v>142</v>
      </c>
      <c r="BG69" s="183" t="s">
        <v>141</v>
      </c>
      <c r="BH69" s="183" t="s">
        <v>142</v>
      </c>
      <c r="BI69" s="183" t="s">
        <v>141</v>
      </c>
      <c r="BJ69" s="183" t="s">
        <v>142</v>
      </c>
      <c r="BK69" s="183" t="s">
        <v>141</v>
      </c>
      <c r="BL69" s="183" t="s">
        <v>142</v>
      </c>
      <c r="BM69" s="183" t="s">
        <v>141</v>
      </c>
      <c r="BN69" s="183" t="s">
        <v>142</v>
      </c>
      <c r="BO69" s="183" t="s">
        <v>141</v>
      </c>
      <c r="BP69" s="183" t="s">
        <v>142</v>
      </c>
      <c r="BQ69" s="183" t="s">
        <v>141</v>
      </c>
      <c r="BR69" s="183" t="s">
        <v>142</v>
      </c>
      <c r="BS69" s="183" t="s">
        <v>141</v>
      </c>
      <c r="BT69" s="183" t="s">
        <v>142</v>
      </c>
      <c r="BU69" s="183" t="s">
        <v>141</v>
      </c>
      <c r="BV69" s="183" t="s">
        <v>142</v>
      </c>
      <c r="BW69" s="183" t="s">
        <v>141</v>
      </c>
      <c r="BX69" s="183" t="s">
        <v>142</v>
      </c>
      <c r="BY69" s="183" t="s">
        <v>141</v>
      </c>
      <c r="BZ69" s="183" t="s">
        <v>142</v>
      </c>
      <c r="CA69" s="183" t="s">
        <v>141</v>
      </c>
      <c r="CB69" s="184" t="s">
        <v>142</v>
      </c>
    </row>
    <row r="70" spans="1:80" hidden="1" x14ac:dyDescent="0.35">
      <c r="A70" s="172">
        <v>1</v>
      </c>
      <c r="B70" s="13" t="str" cm="1">
        <f t="array" aca="1" ref="B70" ca="1">IF(INDIRECT("Storages!" &amp; CHAR(67 + A70) &amp; "4")="Building level", IF(COUNTA(INDEX(Storages, A70))&gt;0, INDEX(Storages, A70), ""), "")</f>
        <v/>
      </c>
      <c r="C70" s="79"/>
      <c r="D70" s="79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3"/>
      <c r="AA70" s="153"/>
      <c r="AB70" s="174"/>
      <c r="AC70" s="177"/>
      <c r="AD70" s="79"/>
      <c r="AE70" s="153"/>
      <c r="AF70" s="153"/>
      <c r="AG70" s="153"/>
      <c r="AH70" s="153"/>
      <c r="AI70" s="153"/>
      <c r="AJ70" s="153"/>
      <c r="AK70" s="153"/>
      <c r="AL70" s="153"/>
      <c r="AM70" s="153"/>
      <c r="AN70" s="153"/>
      <c r="AO70" s="153"/>
      <c r="AP70" s="153"/>
      <c r="AQ70" s="153"/>
      <c r="AR70" s="153"/>
      <c r="AS70" s="153"/>
      <c r="AT70" s="153"/>
      <c r="AU70" s="153"/>
      <c r="AV70" s="153"/>
      <c r="AW70" s="153"/>
      <c r="AX70" s="153"/>
      <c r="AY70" s="153"/>
      <c r="AZ70" s="153"/>
      <c r="BA70" s="153"/>
      <c r="BB70" s="174"/>
      <c r="BC70" s="177"/>
      <c r="BD70" s="79"/>
      <c r="BE70" s="153"/>
      <c r="BF70" s="153"/>
      <c r="BG70" s="153"/>
      <c r="BH70" s="153"/>
      <c r="BI70" s="153"/>
      <c r="BJ70" s="153"/>
      <c r="BK70" s="153"/>
      <c r="BL70" s="153"/>
      <c r="BM70" s="153"/>
      <c r="BN70" s="153"/>
      <c r="BO70" s="153"/>
      <c r="BP70" s="153"/>
      <c r="BQ70" s="153"/>
      <c r="BR70" s="153"/>
      <c r="BS70" s="153"/>
      <c r="BT70" s="153"/>
      <c r="BU70" s="153"/>
      <c r="BV70" s="153"/>
      <c r="BW70" s="153"/>
      <c r="BX70" s="153"/>
      <c r="BY70" s="153"/>
      <c r="BZ70" s="153"/>
      <c r="CA70" s="153"/>
      <c r="CB70" s="174"/>
    </row>
    <row r="71" spans="1:80" x14ac:dyDescent="0.35">
      <c r="A71" s="171">
        <v>2</v>
      </c>
      <c r="B71" s="13" t="str" cm="1">
        <f t="array" aca="1" ref="B71" ca="1">IF(INDIRECT("Storages!" &amp; CHAR(67 + A71) &amp; "4")="Building level", IF(COUNTA(INDEX(Storages, A71))&gt;0, INDEX(Storages, A71), ""), "")</f>
        <v>Li-ion Battery</v>
      </c>
      <c r="C71" s="79"/>
      <c r="D71" s="79"/>
      <c r="E71" s="153">
        <v>2</v>
      </c>
      <c r="F71" s="153">
        <v>2</v>
      </c>
      <c r="G71" s="153">
        <v>0</v>
      </c>
      <c r="H71" s="153">
        <v>2</v>
      </c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3"/>
      <c r="AA71" s="153"/>
      <c r="AB71" s="174"/>
      <c r="AC71" s="177"/>
      <c r="AD71" s="79"/>
      <c r="AE71" s="153">
        <v>0</v>
      </c>
      <c r="AF71" s="153">
        <v>0</v>
      </c>
      <c r="AG71" s="153">
        <v>0</v>
      </c>
      <c r="AH71" s="153">
        <v>0</v>
      </c>
      <c r="AI71" s="153"/>
      <c r="AJ71" s="153"/>
      <c r="AK71" s="153"/>
      <c r="AL71" s="153"/>
      <c r="AM71" s="153"/>
      <c r="AN71" s="153"/>
      <c r="AO71" s="153"/>
      <c r="AP71" s="153"/>
      <c r="AQ71" s="153"/>
      <c r="AR71" s="153"/>
      <c r="AS71" s="153"/>
      <c r="AT71" s="153"/>
      <c r="AU71" s="153"/>
      <c r="AV71" s="153"/>
      <c r="AW71" s="153"/>
      <c r="AX71" s="153"/>
      <c r="AY71" s="153"/>
      <c r="AZ71" s="153"/>
      <c r="BA71" s="153"/>
      <c r="BB71" s="174"/>
      <c r="BC71" s="177"/>
      <c r="BD71" s="79"/>
      <c r="BE71" s="153"/>
      <c r="BF71" s="153"/>
      <c r="BG71" s="153"/>
      <c r="BH71" s="153"/>
      <c r="BI71" s="153"/>
      <c r="BJ71" s="153"/>
      <c r="BK71" s="153"/>
      <c r="BL71" s="153"/>
      <c r="BM71" s="153"/>
      <c r="BN71" s="153"/>
      <c r="BO71" s="153"/>
      <c r="BP71" s="153"/>
      <c r="BQ71" s="153"/>
      <c r="BR71" s="153"/>
      <c r="BS71" s="153"/>
      <c r="BT71" s="153"/>
      <c r="BU71" s="153"/>
      <c r="BV71" s="153"/>
      <c r="BW71" s="153"/>
      <c r="BX71" s="153"/>
      <c r="BY71" s="153"/>
      <c r="BZ71" s="153"/>
      <c r="CA71" s="153"/>
      <c r="CB71" s="174"/>
    </row>
    <row r="72" spans="1:80" x14ac:dyDescent="0.35">
      <c r="A72" s="171">
        <v>3</v>
      </c>
      <c r="B72" s="13" t="str" cm="1">
        <f t="array" aca="1" ref="B72" ca="1">IF(INDIRECT("Storages!" &amp; CHAR(67 + A72) &amp; "4")="Building level", IF(COUNTA(INDEX(Storages, A72))&gt;0, INDEX(Storages, A72), ""), "")</f>
        <v>Heat storage</v>
      </c>
      <c r="C72" s="79"/>
      <c r="D72" s="79"/>
      <c r="E72" s="153">
        <v>2</v>
      </c>
      <c r="F72" s="153">
        <v>2</v>
      </c>
      <c r="G72" s="153">
        <v>0</v>
      </c>
      <c r="H72" s="153">
        <v>2</v>
      </c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74"/>
      <c r="AC72" s="177"/>
      <c r="AD72" s="79"/>
      <c r="AE72" s="153">
        <v>0</v>
      </c>
      <c r="AF72" s="153">
        <v>0</v>
      </c>
      <c r="AG72" s="153">
        <v>0</v>
      </c>
      <c r="AH72" s="153">
        <v>0</v>
      </c>
      <c r="AI72" s="153"/>
      <c r="AJ72" s="153"/>
      <c r="AK72" s="153"/>
      <c r="AL72" s="153"/>
      <c r="AM72" s="153"/>
      <c r="AN72" s="153"/>
      <c r="AO72" s="153"/>
      <c r="AP72" s="153"/>
      <c r="AQ72" s="153"/>
      <c r="AR72" s="153"/>
      <c r="AS72" s="153"/>
      <c r="AT72" s="153"/>
      <c r="AU72" s="153"/>
      <c r="AV72" s="153"/>
      <c r="AW72" s="153"/>
      <c r="AX72" s="153"/>
      <c r="AY72" s="153"/>
      <c r="AZ72" s="153"/>
      <c r="BA72" s="153"/>
      <c r="BB72" s="174"/>
      <c r="BC72" s="177"/>
      <c r="BD72" s="79"/>
      <c r="BE72" s="153"/>
      <c r="BF72" s="153"/>
      <c r="BG72" s="153"/>
      <c r="BH72" s="153"/>
      <c r="BI72" s="153"/>
      <c r="BJ72" s="153"/>
      <c r="BK72" s="153"/>
      <c r="BL72" s="153"/>
      <c r="BM72" s="153"/>
      <c r="BN72" s="153"/>
      <c r="BO72" s="153"/>
      <c r="BP72" s="153"/>
      <c r="BQ72" s="153"/>
      <c r="BR72" s="153"/>
      <c r="BS72" s="153"/>
      <c r="BT72" s="153"/>
      <c r="BU72" s="153"/>
      <c r="BV72" s="153"/>
      <c r="BW72" s="153"/>
      <c r="BX72" s="153"/>
      <c r="BY72" s="153"/>
      <c r="BZ72" s="153"/>
      <c r="CA72" s="153"/>
      <c r="CB72" s="174"/>
    </row>
    <row r="73" spans="1:80" ht="18.600000000000001" thickBot="1" x14ac:dyDescent="0.4">
      <c r="A73" s="171">
        <v>4</v>
      </c>
      <c r="B73" s="13" t="str" cm="1">
        <f t="array" aca="1" ref="B73" ca="1">IF(INDIRECT("Storages!" &amp; CHAR(67 + A73) &amp; "4")="Building level", IF(COUNTA(INDEX(Storages, A73))&gt;0, INDEX(Storages, A73), ""), "")</f>
        <v/>
      </c>
      <c r="C73" s="79"/>
      <c r="D73" s="79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  <c r="AA73" s="153"/>
      <c r="AB73" s="174"/>
      <c r="AC73" s="177"/>
      <c r="AD73" s="79"/>
      <c r="AE73" s="153"/>
      <c r="AF73" s="153"/>
      <c r="AG73" s="153"/>
      <c r="AH73" s="153"/>
      <c r="AI73" s="153"/>
      <c r="AJ73" s="153"/>
      <c r="AK73" s="153"/>
      <c r="AL73" s="153"/>
      <c r="AM73" s="153"/>
      <c r="AN73" s="153"/>
      <c r="AO73" s="153"/>
      <c r="AP73" s="153"/>
      <c r="AQ73" s="153"/>
      <c r="AR73" s="153"/>
      <c r="AS73" s="153"/>
      <c r="AT73" s="153"/>
      <c r="AU73" s="153"/>
      <c r="AV73" s="153"/>
      <c r="AW73" s="153"/>
      <c r="AX73" s="153"/>
      <c r="AY73" s="153"/>
      <c r="AZ73" s="153"/>
      <c r="BA73" s="153"/>
      <c r="BB73" s="174"/>
      <c r="BC73" s="177"/>
      <c r="BD73" s="79"/>
      <c r="BE73" s="153"/>
      <c r="BF73" s="153"/>
      <c r="BG73" s="153"/>
      <c r="BH73" s="153"/>
      <c r="BI73" s="153"/>
      <c r="BJ73" s="153"/>
      <c r="BK73" s="153"/>
      <c r="BL73" s="153"/>
      <c r="BM73" s="153"/>
      <c r="BN73" s="153"/>
      <c r="BO73" s="153"/>
      <c r="BP73" s="153"/>
      <c r="BQ73" s="153"/>
      <c r="BR73" s="153"/>
      <c r="BS73" s="153"/>
      <c r="BT73" s="153"/>
      <c r="BU73" s="153"/>
      <c r="BV73" s="153"/>
      <c r="BW73" s="153"/>
      <c r="BX73" s="153"/>
      <c r="BY73" s="153"/>
      <c r="BZ73" s="153"/>
      <c r="CA73" s="153"/>
      <c r="CB73" s="174"/>
    </row>
    <row r="74" spans="1:80" hidden="1" x14ac:dyDescent="0.35">
      <c r="A74" s="171">
        <v>5</v>
      </c>
      <c r="B74" s="13" t="str" cm="1">
        <f t="array" aca="1" ref="B74" ca="1">IF(INDIRECT("Storages!" &amp; CHAR(67 + A74) &amp; "4")="Building level", IF(COUNTA(INDEX(Storages, A74))&gt;0, INDEX(Storages, A74), ""), "")</f>
        <v/>
      </c>
      <c r="C74" s="79"/>
      <c r="D74" s="79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  <c r="AA74" s="153"/>
      <c r="AB74" s="174"/>
      <c r="AC74" s="177"/>
      <c r="AD74" s="79"/>
      <c r="AE74" s="153"/>
      <c r="AF74" s="153"/>
      <c r="AG74" s="153"/>
      <c r="AH74" s="153"/>
      <c r="AI74" s="153"/>
      <c r="AJ74" s="153"/>
      <c r="AK74" s="153"/>
      <c r="AL74" s="153"/>
      <c r="AM74" s="153"/>
      <c r="AN74" s="153"/>
      <c r="AO74" s="153"/>
      <c r="AP74" s="153"/>
      <c r="AQ74" s="153"/>
      <c r="AR74" s="153"/>
      <c r="AS74" s="153"/>
      <c r="AT74" s="153"/>
      <c r="AU74" s="153"/>
      <c r="AV74" s="153"/>
      <c r="AW74" s="153"/>
      <c r="AX74" s="153"/>
      <c r="AY74" s="153"/>
      <c r="AZ74" s="153"/>
      <c r="BA74" s="153"/>
      <c r="BB74" s="174"/>
      <c r="BC74" s="177"/>
      <c r="BD74" s="79"/>
      <c r="BE74" s="153"/>
      <c r="BF74" s="153"/>
      <c r="BG74" s="153"/>
      <c r="BH74" s="153"/>
      <c r="BI74" s="153"/>
      <c r="BJ74" s="153"/>
      <c r="BK74" s="153"/>
      <c r="BL74" s="153"/>
      <c r="BM74" s="153"/>
      <c r="BN74" s="153"/>
      <c r="BO74" s="153"/>
      <c r="BP74" s="153"/>
      <c r="BQ74" s="153"/>
      <c r="BR74" s="153"/>
      <c r="BS74" s="153"/>
      <c r="BT74" s="153"/>
      <c r="BU74" s="153"/>
      <c r="BV74" s="153"/>
      <c r="BW74" s="153"/>
      <c r="BX74" s="153"/>
      <c r="BY74" s="153"/>
      <c r="BZ74" s="153"/>
      <c r="CA74" s="153"/>
      <c r="CB74" s="174"/>
    </row>
    <row r="75" spans="1:80" hidden="1" x14ac:dyDescent="0.35">
      <c r="A75" s="171">
        <v>6</v>
      </c>
      <c r="B75" s="13" t="str" cm="1">
        <f t="array" aca="1" ref="B75" ca="1">IF(INDIRECT("Storages!" &amp; CHAR(67 + A75) &amp; "4")="Building level", IF(COUNTA(INDEX(Storages, A75))&gt;0, INDEX(Storages, A75), ""), "")</f>
        <v/>
      </c>
      <c r="C75" s="79"/>
      <c r="D75" s="79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3"/>
      <c r="Y75" s="153"/>
      <c r="Z75" s="153"/>
      <c r="AA75" s="153"/>
      <c r="AB75" s="174"/>
      <c r="AC75" s="177"/>
      <c r="AD75" s="79"/>
      <c r="AE75" s="153"/>
      <c r="AF75" s="153"/>
      <c r="AG75" s="153"/>
      <c r="AH75" s="153"/>
      <c r="AI75" s="153"/>
      <c r="AJ75" s="153"/>
      <c r="AK75" s="153"/>
      <c r="AL75" s="153"/>
      <c r="AM75" s="153"/>
      <c r="AN75" s="153"/>
      <c r="AO75" s="153"/>
      <c r="AP75" s="153"/>
      <c r="AQ75" s="153"/>
      <c r="AR75" s="153"/>
      <c r="AS75" s="153"/>
      <c r="AT75" s="153"/>
      <c r="AU75" s="153"/>
      <c r="AV75" s="153"/>
      <c r="AW75" s="153"/>
      <c r="AX75" s="153"/>
      <c r="AY75" s="153"/>
      <c r="AZ75" s="153"/>
      <c r="BA75" s="153"/>
      <c r="BB75" s="174"/>
      <c r="BC75" s="177"/>
      <c r="BD75" s="79"/>
      <c r="BE75" s="153"/>
      <c r="BF75" s="153"/>
      <c r="BG75" s="153"/>
      <c r="BH75" s="153"/>
      <c r="BI75" s="153"/>
      <c r="BJ75" s="153"/>
      <c r="BK75" s="153"/>
      <c r="BL75" s="153"/>
      <c r="BM75" s="153"/>
      <c r="BN75" s="153"/>
      <c r="BO75" s="153"/>
      <c r="BP75" s="153"/>
      <c r="BQ75" s="153"/>
      <c r="BR75" s="153"/>
      <c r="BS75" s="153"/>
      <c r="BT75" s="153"/>
      <c r="BU75" s="153"/>
      <c r="BV75" s="153"/>
      <c r="BW75" s="153"/>
      <c r="BX75" s="153"/>
      <c r="BY75" s="153"/>
      <c r="BZ75" s="153"/>
      <c r="CA75" s="153"/>
      <c r="CB75" s="174"/>
    </row>
    <row r="76" spans="1:80" hidden="1" x14ac:dyDescent="0.35">
      <c r="A76" s="171">
        <v>7</v>
      </c>
      <c r="B76" s="13" t="str" cm="1">
        <f t="array" aca="1" ref="B76" ca="1">IF(INDIRECT("Storages!" &amp; CHAR(67 + A76) &amp; "4")="Building level", IF(COUNTA(INDEX(Storages, A76))&gt;0, INDEX(Storages, A76), ""), "")</f>
        <v/>
      </c>
      <c r="C76" s="79"/>
      <c r="D76" s="79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  <c r="AA76" s="153"/>
      <c r="AB76" s="174"/>
      <c r="AC76" s="177"/>
      <c r="AD76" s="79"/>
      <c r="AE76" s="153"/>
      <c r="AF76" s="153"/>
      <c r="AG76" s="153"/>
      <c r="AH76" s="153"/>
      <c r="AI76" s="153"/>
      <c r="AJ76" s="153"/>
      <c r="AK76" s="153"/>
      <c r="AL76" s="153"/>
      <c r="AM76" s="153"/>
      <c r="AN76" s="153"/>
      <c r="AO76" s="153"/>
      <c r="AP76" s="153"/>
      <c r="AQ76" s="153"/>
      <c r="AR76" s="153"/>
      <c r="AS76" s="153"/>
      <c r="AT76" s="153"/>
      <c r="AU76" s="153"/>
      <c r="AV76" s="153"/>
      <c r="AW76" s="153"/>
      <c r="AX76" s="153"/>
      <c r="AY76" s="153"/>
      <c r="AZ76" s="153"/>
      <c r="BA76" s="153"/>
      <c r="BB76" s="174"/>
      <c r="BC76" s="177"/>
      <c r="BD76" s="79"/>
      <c r="BE76" s="153"/>
      <c r="BF76" s="153"/>
      <c r="BG76" s="153"/>
      <c r="BH76" s="153"/>
      <c r="BI76" s="153"/>
      <c r="BJ76" s="153"/>
      <c r="BK76" s="153"/>
      <c r="BL76" s="153"/>
      <c r="BM76" s="153"/>
      <c r="BN76" s="153"/>
      <c r="BO76" s="153"/>
      <c r="BP76" s="153"/>
      <c r="BQ76" s="153"/>
      <c r="BR76" s="153"/>
      <c r="BS76" s="153"/>
      <c r="BT76" s="153"/>
      <c r="BU76" s="153"/>
      <c r="BV76" s="153"/>
      <c r="BW76" s="153"/>
      <c r="BX76" s="153"/>
      <c r="BY76" s="153"/>
      <c r="BZ76" s="153"/>
      <c r="CA76" s="153"/>
      <c r="CB76" s="174"/>
    </row>
    <row r="77" spans="1:80" hidden="1" x14ac:dyDescent="0.35">
      <c r="A77" s="171">
        <v>8</v>
      </c>
      <c r="B77" s="13" t="str" cm="1">
        <f t="array" aca="1" ref="B77" ca="1">IF(INDIRECT("Storages!" &amp; CHAR(67 + A77) &amp; "4")="Building level", IF(COUNTA(INDEX(Storages, A77))&gt;0, INDEX(Storages, A77), ""), "")</f>
        <v/>
      </c>
      <c r="C77" s="79"/>
      <c r="D77" s="79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3"/>
      <c r="AA77" s="153"/>
      <c r="AB77" s="174"/>
      <c r="AC77" s="177"/>
      <c r="AD77" s="79"/>
      <c r="AE77" s="153"/>
      <c r="AF77" s="153"/>
      <c r="AG77" s="153"/>
      <c r="AH77" s="153"/>
      <c r="AI77" s="153"/>
      <c r="AJ77" s="153"/>
      <c r="AK77" s="153"/>
      <c r="AL77" s="153"/>
      <c r="AM77" s="153"/>
      <c r="AN77" s="153"/>
      <c r="AO77" s="153"/>
      <c r="AP77" s="153"/>
      <c r="AQ77" s="153"/>
      <c r="AR77" s="153"/>
      <c r="AS77" s="153"/>
      <c r="AT77" s="153"/>
      <c r="AU77" s="153"/>
      <c r="AV77" s="153"/>
      <c r="AW77" s="153"/>
      <c r="AX77" s="153"/>
      <c r="AY77" s="153"/>
      <c r="AZ77" s="153"/>
      <c r="BA77" s="153"/>
      <c r="BB77" s="174"/>
      <c r="BC77" s="177"/>
      <c r="BD77" s="79"/>
      <c r="BE77" s="153"/>
      <c r="BF77" s="153"/>
      <c r="BG77" s="153"/>
      <c r="BH77" s="153"/>
      <c r="BI77" s="153"/>
      <c r="BJ77" s="153"/>
      <c r="BK77" s="153"/>
      <c r="BL77" s="153"/>
      <c r="BM77" s="153"/>
      <c r="BN77" s="153"/>
      <c r="BO77" s="153"/>
      <c r="BP77" s="153"/>
      <c r="BQ77" s="153"/>
      <c r="BR77" s="153"/>
      <c r="BS77" s="153"/>
      <c r="BT77" s="153"/>
      <c r="BU77" s="153"/>
      <c r="BV77" s="153"/>
      <c r="BW77" s="153"/>
      <c r="BX77" s="153"/>
      <c r="BY77" s="153"/>
      <c r="BZ77" s="153"/>
      <c r="CA77" s="153"/>
      <c r="CB77" s="174"/>
    </row>
    <row r="78" spans="1:80" hidden="1" x14ac:dyDescent="0.35">
      <c r="A78" s="171">
        <v>9</v>
      </c>
      <c r="B78" s="13" t="str" cm="1">
        <f t="array" aca="1" ref="B78" ca="1">IF(INDIRECT("Storages!" &amp; CHAR(67 + A78) &amp; "4")="Building level", IF(COUNTA(INDEX(Storages, A78))&gt;0, INDEX(Storages, A78), ""), "")</f>
        <v/>
      </c>
      <c r="C78" s="79"/>
      <c r="D78" s="79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3"/>
      <c r="X78" s="153"/>
      <c r="Y78" s="153"/>
      <c r="Z78" s="153"/>
      <c r="AA78" s="153"/>
      <c r="AB78" s="174"/>
      <c r="AC78" s="177"/>
      <c r="AD78" s="79"/>
      <c r="AE78" s="153"/>
      <c r="AF78" s="153"/>
      <c r="AG78" s="153"/>
      <c r="AH78" s="153"/>
      <c r="AI78" s="153"/>
      <c r="AJ78" s="153"/>
      <c r="AK78" s="153"/>
      <c r="AL78" s="153"/>
      <c r="AM78" s="153"/>
      <c r="AN78" s="153"/>
      <c r="AO78" s="153"/>
      <c r="AP78" s="153"/>
      <c r="AQ78" s="153"/>
      <c r="AR78" s="153"/>
      <c r="AS78" s="153"/>
      <c r="AT78" s="153"/>
      <c r="AU78" s="153"/>
      <c r="AV78" s="153"/>
      <c r="AW78" s="153"/>
      <c r="AX78" s="153"/>
      <c r="AY78" s="153"/>
      <c r="AZ78" s="153"/>
      <c r="BA78" s="153"/>
      <c r="BB78" s="174"/>
      <c r="BC78" s="177"/>
      <c r="BD78" s="79"/>
      <c r="BE78" s="153"/>
      <c r="BF78" s="153"/>
      <c r="BG78" s="153"/>
      <c r="BH78" s="153"/>
      <c r="BI78" s="153"/>
      <c r="BJ78" s="153"/>
      <c r="BK78" s="153"/>
      <c r="BL78" s="153"/>
      <c r="BM78" s="153"/>
      <c r="BN78" s="153"/>
      <c r="BO78" s="153"/>
      <c r="BP78" s="153"/>
      <c r="BQ78" s="153"/>
      <c r="BR78" s="153"/>
      <c r="BS78" s="153"/>
      <c r="BT78" s="153"/>
      <c r="BU78" s="153"/>
      <c r="BV78" s="153"/>
      <c r="BW78" s="153"/>
      <c r="BX78" s="153"/>
      <c r="BY78" s="153"/>
      <c r="BZ78" s="153"/>
      <c r="CA78" s="153"/>
      <c r="CB78" s="174"/>
    </row>
    <row r="79" spans="1:80" hidden="1" x14ac:dyDescent="0.35">
      <c r="A79" s="171">
        <v>10</v>
      </c>
      <c r="B79" s="13" t="str" cm="1">
        <f t="array" aca="1" ref="B79" ca="1">IF(INDIRECT("Storages!" &amp; CHAR(67 + A79) &amp; "4")="Building level", IF(COUNTA(INDEX(Storages, A79))&gt;0, INDEX(Storages, A79), ""), "")</f>
        <v/>
      </c>
      <c r="C79" s="79"/>
      <c r="D79" s="79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53"/>
      <c r="U79" s="153"/>
      <c r="V79" s="153"/>
      <c r="W79" s="153"/>
      <c r="X79" s="153"/>
      <c r="Y79" s="153"/>
      <c r="Z79" s="153"/>
      <c r="AA79" s="153"/>
      <c r="AB79" s="174"/>
      <c r="AC79" s="177"/>
      <c r="AD79" s="79"/>
      <c r="AE79" s="153"/>
      <c r="AF79" s="153"/>
      <c r="AG79" s="153"/>
      <c r="AH79" s="153"/>
      <c r="AI79" s="153"/>
      <c r="AJ79" s="153"/>
      <c r="AK79" s="153"/>
      <c r="AL79" s="153"/>
      <c r="AM79" s="153"/>
      <c r="AN79" s="153"/>
      <c r="AO79" s="153"/>
      <c r="AP79" s="153"/>
      <c r="AQ79" s="153"/>
      <c r="AR79" s="153"/>
      <c r="AS79" s="153"/>
      <c r="AT79" s="153"/>
      <c r="AU79" s="153"/>
      <c r="AV79" s="153"/>
      <c r="AW79" s="153"/>
      <c r="AX79" s="153"/>
      <c r="AY79" s="153"/>
      <c r="AZ79" s="153"/>
      <c r="BA79" s="153"/>
      <c r="BB79" s="174"/>
      <c r="BC79" s="177"/>
      <c r="BD79" s="79"/>
      <c r="BE79" s="153"/>
      <c r="BF79" s="153"/>
      <c r="BG79" s="153"/>
      <c r="BH79" s="153"/>
      <c r="BI79" s="153"/>
      <c r="BJ79" s="153"/>
      <c r="BK79" s="153"/>
      <c r="BL79" s="153"/>
      <c r="BM79" s="153"/>
      <c r="BN79" s="153"/>
      <c r="BO79" s="153"/>
      <c r="BP79" s="153"/>
      <c r="BQ79" s="153"/>
      <c r="BR79" s="153"/>
      <c r="BS79" s="153"/>
      <c r="BT79" s="153"/>
      <c r="BU79" s="153"/>
      <c r="BV79" s="153"/>
      <c r="BW79" s="153"/>
      <c r="BX79" s="153"/>
      <c r="BY79" s="153"/>
      <c r="BZ79" s="153"/>
      <c r="CA79" s="153"/>
      <c r="CB79" s="174"/>
    </row>
    <row r="80" spans="1:80" hidden="1" x14ac:dyDescent="0.35">
      <c r="A80" s="171">
        <v>11</v>
      </c>
      <c r="B80" s="13" t="str" cm="1">
        <f t="array" aca="1" ref="B80" ca="1">IF(INDIRECT("Storages!" &amp; CHAR(67 + A80) &amp; "4")="Building level", IF(COUNTA(INDEX(Storages, A80))&gt;0, INDEX(Storages, A80), ""), "")</f>
        <v/>
      </c>
      <c r="C80" s="79"/>
      <c r="D80" s="79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3"/>
      <c r="W80" s="153"/>
      <c r="X80" s="153"/>
      <c r="Y80" s="153"/>
      <c r="Z80" s="153"/>
      <c r="AA80" s="153"/>
      <c r="AB80" s="174"/>
      <c r="AC80" s="177"/>
      <c r="AD80" s="79"/>
      <c r="AE80" s="153"/>
      <c r="AF80" s="153"/>
      <c r="AG80" s="153"/>
      <c r="AH80" s="153"/>
      <c r="AI80" s="153"/>
      <c r="AJ80" s="153"/>
      <c r="AK80" s="153"/>
      <c r="AL80" s="153"/>
      <c r="AM80" s="153"/>
      <c r="AN80" s="153"/>
      <c r="AO80" s="153"/>
      <c r="AP80" s="153"/>
      <c r="AQ80" s="153"/>
      <c r="AR80" s="153"/>
      <c r="AS80" s="153"/>
      <c r="AT80" s="153"/>
      <c r="AU80" s="153"/>
      <c r="AV80" s="153"/>
      <c r="AW80" s="153"/>
      <c r="AX80" s="153"/>
      <c r="AY80" s="153"/>
      <c r="AZ80" s="153"/>
      <c r="BA80" s="153"/>
      <c r="BB80" s="174"/>
      <c r="BC80" s="177"/>
      <c r="BD80" s="79"/>
      <c r="BE80" s="153"/>
      <c r="BF80" s="153"/>
      <c r="BG80" s="153"/>
      <c r="BH80" s="153"/>
      <c r="BI80" s="153"/>
      <c r="BJ80" s="153"/>
      <c r="BK80" s="153"/>
      <c r="BL80" s="153"/>
      <c r="BM80" s="153"/>
      <c r="BN80" s="153"/>
      <c r="BO80" s="153"/>
      <c r="BP80" s="153"/>
      <c r="BQ80" s="153"/>
      <c r="BR80" s="153"/>
      <c r="BS80" s="153"/>
      <c r="BT80" s="153"/>
      <c r="BU80" s="153"/>
      <c r="BV80" s="153"/>
      <c r="BW80" s="153"/>
      <c r="BX80" s="153"/>
      <c r="BY80" s="153"/>
      <c r="BZ80" s="153"/>
      <c r="CA80" s="153"/>
      <c r="CB80" s="174"/>
    </row>
    <row r="81" spans="1:80" hidden="1" x14ac:dyDescent="0.35">
      <c r="A81" s="171">
        <v>12</v>
      </c>
      <c r="B81" s="13" t="str" cm="1">
        <f t="array" aca="1" ref="B81" ca="1">IF(INDIRECT("Storages!" &amp; CHAR(67 + A81) &amp; "4")="Building level", IF(COUNTA(INDEX(Storages, A81))&gt;0, INDEX(Storages, A81), ""), "")</f>
        <v/>
      </c>
      <c r="C81" s="79"/>
      <c r="D81" s="79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3"/>
      <c r="X81" s="153"/>
      <c r="Y81" s="153"/>
      <c r="Z81" s="153"/>
      <c r="AA81" s="153"/>
      <c r="AB81" s="174"/>
      <c r="AC81" s="177"/>
      <c r="AD81" s="79"/>
      <c r="AE81" s="153"/>
      <c r="AF81" s="153"/>
      <c r="AG81" s="153"/>
      <c r="AH81" s="153"/>
      <c r="AI81" s="153"/>
      <c r="AJ81" s="153"/>
      <c r="AK81" s="153"/>
      <c r="AL81" s="153"/>
      <c r="AM81" s="153"/>
      <c r="AN81" s="153"/>
      <c r="AO81" s="153"/>
      <c r="AP81" s="153"/>
      <c r="AQ81" s="153"/>
      <c r="AR81" s="153"/>
      <c r="AS81" s="153"/>
      <c r="AT81" s="153"/>
      <c r="AU81" s="153"/>
      <c r="AV81" s="153"/>
      <c r="AW81" s="153"/>
      <c r="AX81" s="153"/>
      <c r="AY81" s="153"/>
      <c r="AZ81" s="153"/>
      <c r="BA81" s="153"/>
      <c r="BB81" s="174"/>
      <c r="BC81" s="177"/>
      <c r="BD81" s="79"/>
      <c r="BE81" s="153"/>
      <c r="BF81" s="153"/>
      <c r="BG81" s="153"/>
      <c r="BH81" s="153"/>
      <c r="BI81" s="153"/>
      <c r="BJ81" s="153"/>
      <c r="BK81" s="153"/>
      <c r="BL81" s="153"/>
      <c r="BM81" s="153"/>
      <c r="BN81" s="153"/>
      <c r="BO81" s="153"/>
      <c r="BP81" s="153"/>
      <c r="BQ81" s="153"/>
      <c r="BR81" s="153"/>
      <c r="BS81" s="153"/>
      <c r="BT81" s="153"/>
      <c r="BU81" s="153"/>
      <c r="BV81" s="153"/>
      <c r="BW81" s="153"/>
      <c r="BX81" s="153"/>
      <c r="BY81" s="153"/>
      <c r="BZ81" s="153"/>
      <c r="CA81" s="153"/>
      <c r="CB81" s="174"/>
    </row>
    <row r="82" spans="1:80" hidden="1" x14ac:dyDescent="0.35">
      <c r="A82" s="171">
        <v>13</v>
      </c>
      <c r="B82" s="13" t="str" cm="1">
        <f t="array" aca="1" ref="B82" ca="1">IF(INDIRECT("Storages!" &amp; CHAR(67 + A82) &amp; "4")="Building level", IF(COUNTA(INDEX(Storages, A82))&gt;0, INDEX(Storages, A82), ""), "")</f>
        <v/>
      </c>
      <c r="C82" s="79"/>
      <c r="D82" s="79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  <c r="V82" s="153"/>
      <c r="W82" s="153"/>
      <c r="X82" s="153"/>
      <c r="Y82" s="153"/>
      <c r="Z82" s="153"/>
      <c r="AA82" s="153"/>
      <c r="AB82" s="174"/>
      <c r="AC82" s="177"/>
      <c r="AD82" s="79"/>
      <c r="AE82" s="153"/>
      <c r="AF82" s="153"/>
      <c r="AG82" s="153"/>
      <c r="AH82" s="153"/>
      <c r="AI82" s="153"/>
      <c r="AJ82" s="153"/>
      <c r="AK82" s="153"/>
      <c r="AL82" s="153"/>
      <c r="AM82" s="153"/>
      <c r="AN82" s="153"/>
      <c r="AO82" s="153"/>
      <c r="AP82" s="153"/>
      <c r="AQ82" s="153"/>
      <c r="AR82" s="153"/>
      <c r="AS82" s="153"/>
      <c r="AT82" s="153"/>
      <c r="AU82" s="153"/>
      <c r="AV82" s="153"/>
      <c r="AW82" s="153"/>
      <c r="AX82" s="153"/>
      <c r="AY82" s="153"/>
      <c r="AZ82" s="153"/>
      <c r="BA82" s="153"/>
      <c r="BB82" s="174"/>
      <c r="BC82" s="177"/>
      <c r="BD82" s="79"/>
      <c r="BE82" s="153"/>
      <c r="BF82" s="153"/>
      <c r="BG82" s="153"/>
      <c r="BH82" s="153"/>
      <c r="BI82" s="153"/>
      <c r="BJ82" s="153"/>
      <c r="BK82" s="153"/>
      <c r="BL82" s="153"/>
      <c r="BM82" s="153"/>
      <c r="BN82" s="153"/>
      <c r="BO82" s="153"/>
      <c r="BP82" s="153"/>
      <c r="BQ82" s="153"/>
      <c r="BR82" s="153"/>
      <c r="BS82" s="153"/>
      <c r="BT82" s="153"/>
      <c r="BU82" s="153"/>
      <c r="BV82" s="153"/>
      <c r="BW82" s="153"/>
      <c r="BX82" s="153"/>
      <c r="BY82" s="153"/>
      <c r="BZ82" s="153"/>
      <c r="CA82" s="153"/>
      <c r="CB82" s="174"/>
    </row>
    <row r="83" spans="1:80" hidden="1" x14ac:dyDescent="0.35">
      <c r="A83" s="171">
        <v>14</v>
      </c>
      <c r="B83" s="13" t="str" cm="1">
        <f t="array" aca="1" ref="B83" ca="1">IF(INDIRECT("Storages!" &amp; CHAR(67 + A83) &amp; "4")="Building level", IF(COUNTA(INDEX(Storages, A83))&gt;0, INDEX(Storages, A83), ""), "")</f>
        <v/>
      </c>
      <c r="C83" s="79"/>
      <c r="D83" s="79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3"/>
      <c r="Y83" s="153"/>
      <c r="Z83" s="153"/>
      <c r="AA83" s="153"/>
      <c r="AB83" s="174"/>
      <c r="AC83" s="177"/>
      <c r="AD83" s="79"/>
      <c r="AE83" s="153"/>
      <c r="AF83" s="153"/>
      <c r="AG83" s="153"/>
      <c r="AH83" s="153"/>
      <c r="AI83" s="153"/>
      <c r="AJ83" s="153"/>
      <c r="AK83" s="153"/>
      <c r="AL83" s="153"/>
      <c r="AM83" s="153"/>
      <c r="AN83" s="153"/>
      <c r="AO83" s="153"/>
      <c r="AP83" s="153"/>
      <c r="AQ83" s="153"/>
      <c r="AR83" s="153"/>
      <c r="AS83" s="153"/>
      <c r="AT83" s="153"/>
      <c r="AU83" s="153"/>
      <c r="AV83" s="153"/>
      <c r="AW83" s="153"/>
      <c r="AX83" s="153"/>
      <c r="AY83" s="153"/>
      <c r="AZ83" s="153"/>
      <c r="BA83" s="153"/>
      <c r="BB83" s="174"/>
      <c r="BC83" s="177"/>
      <c r="BD83" s="79"/>
      <c r="BE83" s="153"/>
      <c r="BF83" s="153"/>
      <c r="BG83" s="153"/>
      <c r="BH83" s="153"/>
      <c r="BI83" s="153"/>
      <c r="BJ83" s="153"/>
      <c r="BK83" s="153"/>
      <c r="BL83" s="153"/>
      <c r="BM83" s="153"/>
      <c r="BN83" s="153"/>
      <c r="BO83" s="153"/>
      <c r="BP83" s="153"/>
      <c r="BQ83" s="153"/>
      <c r="BR83" s="153"/>
      <c r="BS83" s="153"/>
      <c r="BT83" s="153"/>
      <c r="BU83" s="153"/>
      <c r="BV83" s="153"/>
      <c r="BW83" s="153"/>
      <c r="BX83" s="153"/>
      <c r="BY83" s="153"/>
      <c r="BZ83" s="153"/>
      <c r="CA83" s="153"/>
      <c r="CB83" s="174"/>
    </row>
    <row r="84" spans="1:80" hidden="1" x14ac:dyDescent="0.35">
      <c r="A84" s="171">
        <v>15</v>
      </c>
      <c r="B84" s="13" t="str" cm="1">
        <f t="array" aca="1" ref="B84" ca="1">IF(INDIRECT("Storages!" &amp; CHAR(67 + A84) &amp; "4")="Building level", IF(COUNTA(INDEX(Storages, A84))&gt;0, INDEX(Storages, A84), ""), "")</f>
        <v/>
      </c>
      <c r="C84" s="79"/>
      <c r="D84" s="79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3"/>
      <c r="X84" s="153"/>
      <c r="Y84" s="153"/>
      <c r="Z84" s="153"/>
      <c r="AA84" s="153"/>
      <c r="AB84" s="174"/>
      <c r="AC84" s="177"/>
      <c r="AD84" s="79"/>
      <c r="AE84" s="153"/>
      <c r="AF84" s="153"/>
      <c r="AG84" s="153"/>
      <c r="AH84" s="153"/>
      <c r="AI84" s="153"/>
      <c r="AJ84" s="153"/>
      <c r="AK84" s="153"/>
      <c r="AL84" s="153"/>
      <c r="AM84" s="153"/>
      <c r="AN84" s="153"/>
      <c r="AO84" s="153"/>
      <c r="AP84" s="153"/>
      <c r="AQ84" s="153"/>
      <c r="AR84" s="153"/>
      <c r="AS84" s="153"/>
      <c r="AT84" s="153"/>
      <c r="AU84" s="153"/>
      <c r="AV84" s="153"/>
      <c r="AW84" s="153"/>
      <c r="AX84" s="153"/>
      <c r="AY84" s="153"/>
      <c r="AZ84" s="153"/>
      <c r="BA84" s="153"/>
      <c r="BB84" s="174"/>
      <c r="BC84" s="177"/>
      <c r="BD84" s="79"/>
      <c r="BE84" s="153"/>
      <c r="BF84" s="153"/>
      <c r="BG84" s="153"/>
      <c r="BH84" s="153"/>
      <c r="BI84" s="153"/>
      <c r="BJ84" s="153"/>
      <c r="BK84" s="153"/>
      <c r="BL84" s="153"/>
      <c r="BM84" s="153"/>
      <c r="BN84" s="153"/>
      <c r="BO84" s="153"/>
      <c r="BP84" s="153"/>
      <c r="BQ84" s="153"/>
      <c r="BR84" s="153"/>
      <c r="BS84" s="153"/>
      <c r="BT84" s="153"/>
      <c r="BU84" s="153"/>
      <c r="BV84" s="153"/>
      <c r="BW84" s="153"/>
      <c r="BX84" s="153"/>
      <c r="BY84" s="153"/>
      <c r="BZ84" s="153"/>
      <c r="CA84" s="153"/>
      <c r="CB84" s="174"/>
    </row>
    <row r="85" spans="1:80" hidden="1" x14ac:dyDescent="0.35">
      <c r="A85" s="171">
        <v>16</v>
      </c>
      <c r="B85" s="13" t="str" cm="1">
        <f t="array" aca="1" ref="B85" ca="1">IF(INDIRECT("Storages!" &amp; CHAR(67 + A85) &amp; "4")="Building level", IF(COUNTA(INDEX(Storages, A85))&gt;0, INDEX(Storages, A85), ""), "")</f>
        <v/>
      </c>
      <c r="C85" s="79"/>
      <c r="D85" s="79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3"/>
      <c r="X85" s="153"/>
      <c r="Y85" s="153"/>
      <c r="Z85" s="153"/>
      <c r="AA85" s="153"/>
      <c r="AB85" s="174"/>
      <c r="AC85" s="177"/>
      <c r="AD85" s="79"/>
      <c r="AE85" s="153"/>
      <c r="AF85" s="153"/>
      <c r="AG85" s="153"/>
      <c r="AH85" s="153"/>
      <c r="AI85" s="153"/>
      <c r="AJ85" s="153"/>
      <c r="AK85" s="153"/>
      <c r="AL85" s="153"/>
      <c r="AM85" s="153"/>
      <c r="AN85" s="153"/>
      <c r="AO85" s="153"/>
      <c r="AP85" s="153"/>
      <c r="AQ85" s="153"/>
      <c r="AR85" s="153"/>
      <c r="AS85" s="153"/>
      <c r="AT85" s="153"/>
      <c r="AU85" s="153"/>
      <c r="AV85" s="153"/>
      <c r="AW85" s="153"/>
      <c r="AX85" s="153"/>
      <c r="AY85" s="153"/>
      <c r="AZ85" s="153"/>
      <c r="BA85" s="153"/>
      <c r="BB85" s="174"/>
      <c r="BC85" s="177"/>
      <c r="BD85" s="79"/>
      <c r="BE85" s="153"/>
      <c r="BF85" s="153"/>
      <c r="BG85" s="153"/>
      <c r="BH85" s="153"/>
      <c r="BI85" s="153"/>
      <c r="BJ85" s="153"/>
      <c r="BK85" s="153"/>
      <c r="BL85" s="153"/>
      <c r="BM85" s="153"/>
      <c r="BN85" s="153"/>
      <c r="BO85" s="153"/>
      <c r="BP85" s="153"/>
      <c r="BQ85" s="153"/>
      <c r="BR85" s="153"/>
      <c r="BS85" s="153"/>
      <c r="BT85" s="153"/>
      <c r="BU85" s="153"/>
      <c r="BV85" s="153"/>
      <c r="BW85" s="153"/>
      <c r="BX85" s="153"/>
      <c r="BY85" s="153"/>
      <c r="BZ85" s="153"/>
      <c r="CA85" s="153"/>
      <c r="CB85" s="174"/>
    </row>
    <row r="86" spans="1:80" hidden="1" x14ac:dyDescent="0.35">
      <c r="A86" s="171">
        <v>17</v>
      </c>
      <c r="B86" s="13" t="str" cm="1">
        <f t="array" aca="1" ref="B86" ca="1">IF(INDIRECT("Storages!" &amp; CHAR(67 + A86) &amp; "4")="Building level", IF(COUNTA(INDEX(Storages, A86))&gt;0, INDEX(Storages, A86), ""), "")</f>
        <v/>
      </c>
      <c r="C86" s="79"/>
      <c r="D86" s="79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  <c r="AA86" s="153"/>
      <c r="AB86" s="174"/>
      <c r="AC86" s="177"/>
      <c r="AD86" s="79"/>
      <c r="AE86" s="153"/>
      <c r="AF86" s="153"/>
      <c r="AG86" s="153"/>
      <c r="AH86" s="153"/>
      <c r="AI86" s="153"/>
      <c r="AJ86" s="153"/>
      <c r="AK86" s="153"/>
      <c r="AL86" s="153"/>
      <c r="AM86" s="153"/>
      <c r="AN86" s="153"/>
      <c r="AO86" s="153"/>
      <c r="AP86" s="153"/>
      <c r="AQ86" s="153"/>
      <c r="AR86" s="153"/>
      <c r="AS86" s="153"/>
      <c r="AT86" s="153"/>
      <c r="AU86" s="153"/>
      <c r="AV86" s="153"/>
      <c r="AW86" s="153"/>
      <c r="AX86" s="153"/>
      <c r="AY86" s="153"/>
      <c r="AZ86" s="153"/>
      <c r="BA86" s="153"/>
      <c r="BB86" s="174"/>
      <c r="BC86" s="177"/>
      <c r="BD86" s="79"/>
      <c r="BE86" s="153"/>
      <c r="BF86" s="153"/>
      <c r="BG86" s="153"/>
      <c r="BH86" s="153"/>
      <c r="BI86" s="153"/>
      <c r="BJ86" s="153"/>
      <c r="BK86" s="153"/>
      <c r="BL86" s="153"/>
      <c r="BM86" s="153"/>
      <c r="BN86" s="153"/>
      <c r="BO86" s="153"/>
      <c r="BP86" s="153"/>
      <c r="BQ86" s="153"/>
      <c r="BR86" s="153"/>
      <c r="BS86" s="153"/>
      <c r="BT86" s="153"/>
      <c r="BU86" s="153"/>
      <c r="BV86" s="153"/>
      <c r="BW86" s="153"/>
      <c r="BX86" s="153"/>
      <c r="BY86" s="153"/>
      <c r="BZ86" s="153"/>
      <c r="CA86" s="153"/>
      <c r="CB86" s="174"/>
    </row>
    <row r="87" spans="1:80" hidden="1" x14ac:dyDescent="0.35">
      <c r="A87" s="171">
        <v>18</v>
      </c>
      <c r="B87" s="13" t="str" cm="1">
        <f t="array" aca="1" ref="B87" ca="1">IF(INDIRECT("Storages!" &amp; CHAR(67 + A87) &amp; "4")="Building level", IF(COUNTA(INDEX(Storages, A87))&gt;0, INDEX(Storages, A87), ""), "")</f>
        <v/>
      </c>
      <c r="C87" s="79"/>
      <c r="D87" s="79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153"/>
      <c r="T87" s="153"/>
      <c r="U87" s="153"/>
      <c r="V87" s="153"/>
      <c r="W87" s="153"/>
      <c r="X87" s="153"/>
      <c r="Y87" s="153"/>
      <c r="Z87" s="153"/>
      <c r="AA87" s="153"/>
      <c r="AB87" s="174"/>
      <c r="AC87" s="177"/>
      <c r="AD87" s="79"/>
      <c r="AE87" s="153"/>
      <c r="AF87" s="153"/>
      <c r="AG87" s="153"/>
      <c r="AH87" s="153"/>
      <c r="AI87" s="153"/>
      <c r="AJ87" s="153"/>
      <c r="AK87" s="153"/>
      <c r="AL87" s="153"/>
      <c r="AM87" s="153"/>
      <c r="AN87" s="153"/>
      <c r="AO87" s="153"/>
      <c r="AP87" s="153"/>
      <c r="AQ87" s="153"/>
      <c r="AR87" s="153"/>
      <c r="AS87" s="153"/>
      <c r="AT87" s="153"/>
      <c r="AU87" s="153"/>
      <c r="AV87" s="153"/>
      <c r="AW87" s="153"/>
      <c r="AX87" s="153"/>
      <c r="AY87" s="153"/>
      <c r="AZ87" s="153"/>
      <c r="BA87" s="153"/>
      <c r="BB87" s="174"/>
      <c r="BC87" s="177"/>
      <c r="BD87" s="79"/>
      <c r="BE87" s="153"/>
      <c r="BF87" s="153"/>
      <c r="BG87" s="153"/>
      <c r="BH87" s="153"/>
      <c r="BI87" s="153"/>
      <c r="BJ87" s="153"/>
      <c r="BK87" s="153"/>
      <c r="BL87" s="153"/>
      <c r="BM87" s="153"/>
      <c r="BN87" s="153"/>
      <c r="BO87" s="153"/>
      <c r="BP87" s="153"/>
      <c r="BQ87" s="153"/>
      <c r="BR87" s="153"/>
      <c r="BS87" s="153"/>
      <c r="BT87" s="153"/>
      <c r="BU87" s="153"/>
      <c r="BV87" s="153"/>
      <c r="BW87" s="153"/>
      <c r="BX87" s="153"/>
      <c r="BY87" s="153"/>
      <c r="BZ87" s="153"/>
      <c r="CA87" s="153"/>
      <c r="CB87" s="174"/>
    </row>
    <row r="88" spans="1:80" hidden="1" x14ac:dyDescent="0.35">
      <c r="A88" s="171">
        <v>19</v>
      </c>
      <c r="B88" s="13" t="str" cm="1">
        <f t="array" aca="1" ref="B88" ca="1">IF(INDIRECT("Storages!" &amp; CHAR(67 + A88) &amp; "4")="Building level", IF(COUNTA(INDEX(Storages, A88))&gt;0, INDEX(Storages, A88), ""), "")</f>
        <v/>
      </c>
      <c r="C88" s="79"/>
      <c r="D88" s="79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  <c r="AA88" s="153"/>
      <c r="AB88" s="174"/>
      <c r="AC88" s="177"/>
      <c r="AD88" s="79"/>
      <c r="AE88" s="153"/>
      <c r="AF88" s="153"/>
      <c r="AG88" s="153"/>
      <c r="AH88" s="153"/>
      <c r="AI88" s="153"/>
      <c r="AJ88" s="153"/>
      <c r="AK88" s="153"/>
      <c r="AL88" s="153"/>
      <c r="AM88" s="153"/>
      <c r="AN88" s="153"/>
      <c r="AO88" s="153"/>
      <c r="AP88" s="153"/>
      <c r="AQ88" s="153"/>
      <c r="AR88" s="153"/>
      <c r="AS88" s="153"/>
      <c r="AT88" s="153"/>
      <c r="AU88" s="153"/>
      <c r="AV88" s="153"/>
      <c r="AW88" s="153"/>
      <c r="AX88" s="153"/>
      <c r="AY88" s="153"/>
      <c r="AZ88" s="153"/>
      <c r="BA88" s="153"/>
      <c r="BB88" s="174"/>
      <c r="BC88" s="177"/>
      <c r="BD88" s="79"/>
      <c r="BE88" s="153"/>
      <c r="BF88" s="153"/>
      <c r="BG88" s="153"/>
      <c r="BH88" s="153"/>
      <c r="BI88" s="153"/>
      <c r="BJ88" s="153"/>
      <c r="BK88" s="153"/>
      <c r="BL88" s="153"/>
      <c r="BM88" s="153"/>
      <c r="BN88" s="153"/>
      <c r="BO88" s="153"/>
      <c r="BP88" s="153"/>
      <c r="BQ88" s="153"/>
      <c r="BR88" s="153"/>
      <c r="BS88" s="153"/>
      <c r="BT88" s="153"/>
      <c r="BU88" s="153"/>
      <c r="BV88" s="153"/>
      <c r="BW88" s="153"/>
      <c r="BX88" s="153"/>
      <c r="BY88" s="153"/>
      <c r="BZ88" s="153"/>
      <c r="CA88" s="153"/>
      <c r="CB88" s="174"/>
    </row>
    <row r="89" spans="1:80" ht="18.600000000000001" hidden="1" thickBot="1" x14ac:dyDescent="0.4">
      <c r="A89" s="171">
        <v>20</v>
      </c>
      <c r="B89" s="13" t="str" cm="1">
        <f t="array" aca="1" ref="B89" ca="1">IF(INDIRECT("Storages!" &amp; CHAR(67 + A89) &amp; "4")="Building level", IF(COUNTA(INDEX(Storages, A89))&gt;0, INDEX(Storages, A89), ""), "")</f>
        <v/>
      </c>
      <c r="C89" s="79"/>
      <c r="D89" s="79"/>
      <c r="E89" s="153"/>
      <c r="F89" s="153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  <c r="AA89" s="153"/>
      <c r="AB89" s="174"/>
      <c r="AC89" s="177"/>
      <c r="AD89" s="79"/>
      <c r="AE89" s="153"/>
      <c r="AF89" s="153"/>
      <c r="AG89" s="153"/>
      <c r="AH89" s="153"/>
      <c r="AI89" s="153"/>
      <c r="AJ89" s="153"/>
      <c r="AK89" s="153"/>
      <c r="AL89" s="153"/>
      <c r="AM89" s="153"/>
      <c r="AN89" s="153"/>
      <c r="AO89" s="153"/>
      <c r="AP89" s="153"/>
      <c r="AQ89" s="153"/>
      <c r="AR89" s="153"/>
      <c r="AS89" s="153"/>
      <c r="AT89" s="153"/>
      <c r="AU89" s="153"/>
      <c r="AV89" s="153"/>
      <c r="AW89" s="153"/>
      <c r="AX89" s="153"/>
      <c r="AY89" s="153"/>
      <c r="AZ89" s="153"/>
      <c r="BA89" s="153"/>
      <c r="BB89" s="174"/>
      <c r="BC89" s="177"/>
      <c r="BD89" s="79"/>
      <c r="BE89" s="153"/>
      <c r="BF89" s="153"/>
      <c r="BG89" s="153"/>
      <c r="BH89" s="153"/>
      <c r="BI89" s="153"/>
      <c r="BJ89" s="153"/>
      <c r="BK89" s="153"/>
      <c r="BL89" s="153"/>
      <c r="BM89" s="153"/>
      <c r="BN89" s="153"/>
      <c r="BO89" s="153"/>
      <c r="BP89" s="153"/>
      <c r="BQ89" s="153"/>
      <c r="BR89" s="153"/>
      <c r="BS89" s="153"/>
      <c r="BT89" s="153"/>
      <c r="BU89" s="153"/>
      <c r="BV89" s="153"/>
      <c r="BW89" s="153"/>
      <c r="BX89" s="153"/>
      <c r="BY89" s="153"/>
      <c r="BZ89" s="153"/>
      <c r="CA89" s="153"/>
      <c r="CB89" s="174"/>
    </row>
    <row r="90" spans="1:80" s="179" customFormat="1" ht="18.600000000000001" thickTop="1" x14ac:dyDescent="0.35">
      <c r="A90" s="178"/>
      <c r="C90" s="180"/>
      <c r="D90" s="180"/>
      <c r="E90" s="180"/>
      <c r="F90" s="180"/>
      <c r="G90" s="180"/>
      <c r="H90" s="180"/>
      <c r="I90" s="180"/>
      <c r="J90" s="180"/>
      <c r="K90" s="180"/>
      <c r="L90" s="180"/>
      <c r="M90" s="180"/>
      <c r="N90" s="180"/>
      <c r="O90" s="180"/>
      <c r="P90" s="180"/>
      <c r="Q90" s="180"/>
      <c r="R90" s="180"/>
      <c r="S90" s="180"/>
      <c r="T90" s="180"/>
      <c r="U90" s="180"/>
      <c r="V90" s="180"/>
      <c r="W90" s="180"/>
      <c r="X90" s="180"/>
      <c r="Y90" s="180"/>
      <c r="Z90" s="180"/>
      <c r="AA90" s="180"/>
      <c r="AB90" s="180"/>
      <c r="AC90" s="180"/>
      <c r="AD90" s="111"/>
      <c r="AE90" s="180"/>
      <c r="AF90" s="180"/>
      <c r="AG90" s="180"/>
      <c r="AH90" s="180"/>
      <c r="AI90" s="180"/>
      <c r="AJ90" s="180"/>
      <c r="AK90" s="180"/>
      <c r="AL90" s="180"/>
      <c r="AM90" s="180"/>
      <c r="AN90" s="180"/>
      <c r="AO90" s="180"/>
      <c r="AP90" s="180"/>
      <c r="AQ90" s="180"/>
      <c r="AR90" s="180"/>
      <c r="AS90" s="180"/>
      <c r="AT90" s="180"/>
      <c r="AU90" s="180"/>
      <c r="AV90" s="180"/>
      <c r="AW90" s="180"/>
      <c r="AX90" s="180"/>
      <c r="AY90" s="180"/>
      <c r="AZ90" s="180"/>
      <c r="BA90" s="180"/>
      <c r="BB90" s="180"/>
      <c r="BC90" s="180"/>
      <c r="BD90" s="180"/>
      <c r="BE90" s="180"/>
      <c r="BF90" s="180"/>
      <c r="BG90" s="180"/>
      <c r="BH90" s="180"/>
      <c r="BI90" s="180"/>
      <c r="BJ90" s="180"/>
      <c r="BK90" s="180"/>
      <c r="BL90" s="180"/>
      <c r="BM90" s="180"/>
      <c r="BN90" s="180"/>
      <c r="BO90" s="180"/>
      <c r="BP90" s="180"/>
      <c r="BQ90" s="180"/>
      <c r="BR90" s="180"/>
      <c r="BS90" s="180"/>
      <c r="BT90" s="180"/>
      <c r="BU90" s="180"/>
      <c r="BV90" s="180"/>
      <c r="BW90" s="180"/>
      <c r="BX90" s="180"/>
      <c r="BY90" s="180"/>
      <c r="BZ90" s="180"/>
      <c r="CA90" s="180"/>
      <c r="CB90" s="180"/>
    </row>
  </sheetData>
  <mergeCells count="117">
    <mergeCell ref="G3:H3"/>
    <mergeCell ref="AQ4:AR4"/>
    <mergeCell ref="AS4:AT4"/>
    <mergeCell ref="E3:F3"/>
    <mergeCell ref="AE3:AF3"/>
    <mergeCell ref="AE4:AF4"/>
    <mergeCell ref="C2:AB2"/>
    <mergeCell ref="C1:AB1"/>
    <mergeCell ref="U3:V3"/>
    <mergeCell ref="U4:V4"/>
    <mergeCell ref="W3:X3"/>
    <mergeCell ref="Y3:Z3"/>
    <mergeCell ref="AA3:AB3"/>
    <mergeCell ref="Q3:R3"/>
    <mergeCell ref="S3:T3"/>
    <mergeCell ref="K4:L4"/>
    <mergeCell ref="M4:N4"/>
    <mergeCell ref="O4:P4"/>
    <mergeCell ref="Q4:R4"/>
    <mergeCell ref="C4:D5"/>
    <mergeCell ref="E4:F4"/>
    <mergeCell ref="E5:F5"/>
    <mergeCell ref="U5:V5"/>
    <mergeCell ref="W5:X5"/>
    <mergeCell ref="BA5:BB5"/>
    <mergeCell ref="AA4:AB4"/>
    <mergeCell ref="G4:H4"/>
    <mergeCell ref="I4:J4"/>
    <mergeCell ref="G5:H5"/>
    <mergeCell ref="I5:J5"/>
    <mergeCell ref="K5:L5"/>
    <mergeCell ref="M5:N5"/>
    <mergeCell ref="O5:P5"/>
    <mergeCell ref="S4:T4"/>
    <mergeCell ref="AA5:AB5"/>
    <mergeCell ref="Y5:Z5"/>
    <mergeCell ref="AK5:AL5"/>
    <mergeCell ref="AM5:AN5"/>
    <mergeCell ref="AO5:AP5"/>
    <mergeCell ref="AQ5:AR5"/>
    <mergeCell ref="AS5:AT5"/>
    <mergeCell ref="AU5:AV5"/>
    <mergeCell ref="AW5:AX5"/>
    <mergeCell ref="AY5:AZ5"/>
    <mergeCell ref="AC1:BB1"/>
    <mergeCell ref="AC2:BB2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Q4:BR4"/>
    <mergeCell ref="BS4:BT4"/>
    <mergeCell ref="BU4:BV4"/>
    <mergeCell ref="BS5:BT5"/>
    <mergeCell ref="CA5:CB5"/>
    <mergeCell ref="BU5:BV5"/>
    <mergeCell ref="I3:J3"/>
    <mergeCell ref="K3:L3"/>
    <mergeCell ref="M3:N3"/>
    <mergeCell ref="O3:P3"/>
    <mergeCell ref="Q5:R5"/>
    <mergeCell ref="S5:T5"/>
    <mergeCell ref="AC4:AD5"/>
    <mergeCell ref="BA4:BB4"/>
    <mergeCell ref="AE5:AF5"/>
    <mergeCell ref="AG5:AH5"/>
    <mergeCell ref="AI5:AJ5"/>
    <mergeCell ref="AU4:AV4"/>
    <mergeCell ref="AW4:AX4"/>
    <mergeCell ref="AY4:AZ4"/>
    <mergeCell ref="AG4:AH4"/>
    <mergeCell ref="AI4:AJ4"/>
    <mergeCell ref="W4:X4"/>
    <mergeCell ref="Y4:Z4"/>
    <mergeCell ref="BW4:BX4"/>
    <mergeCell ref="BY4:BZ4"/>
    <mergeCell ref="CA4:CB4"/>
    <mergeCell ref="BE5:BF5"/>
    <mergeCell ref="BQ5:BR5"/>
    <mergeCell ref="AK4:AL4"/>
    <mergeCell ref="AM4:AN4"/>
    <mergeCell ref="AO4:AP4"/>
    <mergeCell ref="BC1:CB1"/>
    <mergeCell ref="BC2:CB2"/>
    <mergeCell ref="BE3:BF3"/>
    <mergeCell ref="BG3:BH3"/>
    <mergeCell ref="BI3:BJ3"/>
    <mergeCell ref="BK3:BL3"/>
    <mergeCell ref="BM3:BN3"/>
    <mergeCell ref="BO3:BP3"/>
    <mergeCell ref="BQ3:BR3"/>
    <mergeCell ref="BS3:BT3"/>
    <mergeCell ref="BU3:BV3"/>
    <mergeCell ref="BW3:BX3"/>
    <mergeCell ref="BY3:BZ3"/>
    <mergeCell ref="CA3:CB3"/>
    <mergeCell ref="BW5:BX5"/>
    <mergeCell ref="BY5:BZ5"/>
    <mergeCell ref="BC4:BD5"/>
    <mergeCell ref="BE4:BF4"/>
    <mergeCell ref="BG4:BH4"/>
    <mergeCell ref="BI4:BJ4"/>
    <mergeCell ref="BK4:BL4"/>
    <mergeCell ref="BM4:BN4"/>
    <mergeCell ref="BO4:BP4"/>
    <mergeCell ref="BG5:BH5"/>
    <mergeCell ref="BI5:BJ5"/>
    <mergeCell ref="BK5:BL5"/>
    <mergeCell ref="BM5:BN5"/>
    <mergeCell ref="BO5:BP5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A88-5422-43E5-BC01-909B78B786FF}">
  <dimension ref="A1:L435"/>
  <sheetViews>
    <sheetView topLeftCell="A51" zoomScale="130" zoomScaleNormal="130" workbookViewId="0"/>
  </sheetViews>
  <sheetFormatPr defaultRowHeight="14.4" x14ac:dyDescent="0.3"/>
  <cols>
    <col min="1" max="1" width="27.33203125" bestFit="1" customWidth="1"/>
    <col min="2" max="2" width="34.109375" bestFit="1" customWidth="1"/>
    <col min="3" max="3" width="12" customWidth="1"/>
    <col min="4" max="4" width="10.44140625" bestFit="1" customWidth="1"/>
    <col min="5" max="5" width="21.109375" bestFit="1" customWidth="1"/>
    <col min="8" max="8" width="16" customWidth="1"/>
    <col min="9" max="9" width="11.5546875" customWidth="1"/>
    <col min="10" max="10" width="12.5546875" customWidth="1"/>
    <col min="11" max="11" width="18.44140625" bestFit="1" customWidth="1"/>
  </cols>
  <sheetData>
    <row r="1" spans="1:12" ht="21" x14ac:dyDescent="0.4">
      <c r="A1" s="91" t="s">
        <v>184</v>
      </c>
      <c r="B1" s="1"/>
      <c r="C1" s="1"/>
      <c r="D1" s="1"/>
      <c r="E1" s="1"/>
      <c r="L1" s="1"/>
    </row>
    <row r="2" spans="1:12" ht="21.6" thickBot="1" x14ac:dyDescent="0.45">
      <c r="A2" s="91"/>
      <c r="B2" s="1" t="s">
        <v>1</v>
      </c>
      <c r="C2" s="1" t="s">
        <v>2</v>
      </c>
      <c r="D2" s="1" t="s">
        <v>172</v>
      </c>
      <c r="E2" s="1" t="s">
        <v>3</v>
      </c>
    </row>
    <row r="3" spans="1:12" ht="18.600000000000001" thickBot="1" x14ac:dyDescent="0.35">
      <c r="A3" s="273" t="s">
        <v>185</v>
      </c>
      <c r="B3" s="274"/>
      <c r="C3" s="274"/>
      <c r="D3" s="274"/>
      <c r="E3" s="275"/>
    </row>
    <row r="4" spans="1:12" x14ac:dyDescent="0.3">
      <c r="A4" s="92"/>
      <c r="B4" s="7" t="s">
        <v>22</v>
      </c>
      <c r="C4" s="84" t="s">
        <v>5</v>
      </c>
      <c r="D4" s="84" t="s">
        <v>117</v>
      </c>
      <c r="E4" s="88" t="s">
        <v>190</v>
      </c>
    </row>
    <row r="5" spans="1:12" x14ac:dyDescent="0.3">
      <c r="A5" s="92"/>
      <c r="B5" s="8" t="s">
        <v>10</v>
      </c>
      <c r="C5" s="85" t="s">
        <v>11</v>
      </c>
      <c r="D5" s="85" t="s">
        <v>122</v>
      </c>
      <c r="E5" s="80" t="s">
        <v>12</v>
      </c>
    </row>
    <row r="6" spans="1:12" x14ac:dyDescent="0.3">
      <c r="A6" s="92"/>
      <c r="B6" s="8" t="s">
        <v>13</v>
      </c>
      <c r="C6" s="85" t="s">
        <v>7</v>
      </c>
      <c r="D6" s="85" t="s">
        <v>123</v>
      </c>
      <c r="E6" s="81">
        <v>45678</v>
      </c>
    </row>
    <row r="7" spans="1:12" ht="15" thickBot="1" x14ac:dyDescent="0.35">
      <c r="A7" s="92"/>
      <c r="B7" s="9" t="s">
        <v>14</v>
      </c>
      <c r="C7" s="86" t="s">
        <v>7</v>
      </c>
      <c r="D7" s="86" t="s">
        <v>124</v>
      </c>
      <c r="E7" s="82">
        <v>45685</v>
      </c>
    </row>
    <row r="8" spans="1:12" ht="15" thickBot="1" x14ac:dyDescent="0.35">
      <c r="A8" s="93"/>
      <c r="B8" s="89" t="s">
        <v>187</v>
      </c>
      <c r="C8" s="90" t="s">
        <v>11</v>
      </c>
      <c r="D8" s="90" t="s">
        <v>186</v>
      </c>
      <c r="E8" s="94" t="s">
        <v>19</v>
      </c>
    </row>
    <row r="9" spans="1:12" ht="15" thickBot="1" x14ac:dyDescent="0.35"/>
    <row r="10" spans="1:12" ht="18.600000000000001" thickBot="1" x14ac:dyDescent="0.35">
      <c r="A10" s="273" t="s">
        <v>188</v>
      </c>
      <c r="B10" s="274"/>
      <c r="C10" s="274"/>
      <c r="D10" s="274"/>
      <c r="E10" s="275"/>
    </row>
    <row r="11" spans="1:12" x14ac:dyDescent="0.3">
      <c r="A11" s="92"/>
      <c r="B11" s="7" t="s">
        <v>22</v>
      </c>
      <c r="C11" s="84" t="s">
        <v>5</v>
      </c>
      <c r="D11" s="84" t="s">
        <v>117</v>
      </c>
      <c r="E11" s="88" t="s">
        <v>191</v>
      </c>
    </row>
    <row r="12" spans="1:12" x14ac:dyDescent="0.3">
      <c r="A12" s="92"/>
      <c r="B12" s="8" t="s">
        <v>10</v>
      </c>
      <c r="C12" s="85" t="s">
        <v>11</v>
      </c>
      <c r="D12" s="85" t="s">
        <v>122</v>
      </c>
      <c r="E12" s="80" t="s">
        <v>267</v>
      </c>
    </row>
    <row r="13" spans="1:12" x14ac:dyDescent="0.3">
      <c r="A13" s="92"/>
      <c r="B13" s="8" t="s">
        <v>13</v>
      </c>
      <c r="C13" s="85" t="s">
        <v>7</v>
      </c>
      <c r="D13" s="85" t="s">
        <v>123</v>
      </c>
      <c r="E13" s="81">
        <v>45710</v>
      </c>
    </row>
    <row r="14" spans="1:12" ht="15" thickBot="1" x14ac:dyDescent="0.35">
      <c r="A14" s="92"/>
      <c r="B14" s="9" t="s">
        <v>14</v>
      </c>
      <c r="C14" s="86" t="s">
        <v>7</v>
      </c>
      <c r="D14" s="86" t="s">
        <v>124</v>
      </c>
      <c r="E14" s="82">
        <v>45711</v>
      </c>
    </row>
    <row r="15" spans="1:12" ht="15" thickBot="1" x14ac:dyDescent="0.35">
      <c r="A15" s="93"/>
      <c r="B15" s="89" t="s">
        <v>187</v>
      </c>
      <c r="C15" s="90" t="s">
        <v>11</v>
      </c>
      <c r="D15" s="90" t="s">
        <v>186</v>
      </c>
      <c r="E15" s="94" t="s">
        <v>266</v>
      </c>
    </row>
    <row r="16" spans="1:12" ht="15" thickBot="1" x14ac:dyDescent="0.35"/>
    <row r="17" spans="1:5" ht="18.600000000000001" thickBot="1" x14ac:dyDescent="0.35">
      <c r="A17" s="273" t="s">
        <v>189</v>
      </c>
      <c r="B17" s="274"/>
      <c r="C17" s="274"/>
      <c r="D17" s="274"/>
      <c r="E17" s="275"/>
    </row>
    <row r="18" spans="1:5" x14ac:dyDescent="0.3">
      <c r="A18" s="92"/>
      <c r="B18" s="7" t="s">
        <v>22</v>
      </c>
      <c r="C18" s="84" t="s">
        <v>5</v>
      </c>
      <c r="D18" s="84" t="s">
        <v>117</v>
      </c>
      <c r="E18" s="88" t="s">
        <v>192</v>
      </c>
    </row>
    <row r="19" spans="1:5" x14ac:dyDescent="0.3">
      <c r="A19" s="92"/>
      <c r="B19" s="8" t="s">
        <v>10</v>
      </c>
      <c r="C19" s="85" t="s">
        <v>11</v>
      </c>
      <c r="D19" s="85" t="s">
        <v>122</v>
      </c>
      <c r="E19" s="80" t="s">
        <v>12</v>
      </c>
    </row>
    <row r="20" spans="1:5" x14ac:dyDescent="0.3">
      <c r="A20" s="92"/>
      <c r="B20" s="8" t="s">
        <v>13</v>
      </c>
      <c r="C20" s="85" t="s">
        <v>7</v>
      </c>
      <c r="D20" s="85" t="s">
        <v>123</v>
      </c>
      <c r="E20" s="81">
        <v>45809</v>
      </c>
    </row>
    <row r="21" spans="1:5" ht="15" thickBot="1" x14ac:dyDescent="0.35">
      <c r="A21" s="92"/>
      <c r="B21" s="9" t="s">
        <v>14</v>
      </c>
      <c r="C21" s="86" t="s">
        <v>7</v>
      </c>
      <c r="D21" s="86" t="s">
        <v>124</v>
      </c>
      <c r="E21" s="82">
        <v>45838</v>
      </c>
    </row>
    <row r="22" spans="1:5" ht="15" thickBot="1" x14ac:dyDescent="0.35">
      <c r="A22" s="93"/>
      <c r="B22" s="89" t="s">
        <v>187</v>
      </c>
      <c r="C22" s="90" t="s">
        <v>11</v>
      </c>
      <c r="D22" s="90" t="s">
        <v>186</v>
      </c>
      <c r="E22" s="94"/>
    </row>
    <row r="23" spans="1:5" ht="15" thickBot="1" x14ac:dyDescent="0.35"/>
    <row r="24" spans="1:5" ht="18.600000000000001" thickBot="1" x14ac:dyDescent="0.35">
      <c r="A24" s="273" t="s">
        <v>263</v>
      </c>
      <c r="B24" s="274"/>
      <c r="C24" s="274"/>
      <c r="D24" s="274"/>
      <c r="E24" s="275"/>
    </row>
    <row r="25" spans="1:5" x14ac:dyDescent="0.3">
      <c r="A25" s="92"/>
      <c r="B25" s="7" t="s">
        <v>22</v>
      </c>
      <c r="C25" s="84" t="s">
        <v>5</v>
      </c>
      <c r="D25" s="84" t="s">
        <v>117</v>
      </c>
      <c r="E25" s="88"/>
    </row>
    <row r="26" spans="1:5" x14ac:dyDescent="0.3">
      <c r="A26" s="92"/>
      <c r="B26" s="8" t="s">
        <v>10</v>
      </c>
      <c r="C26" s="85" t="s">
        <v>11</v>
      </c>
      <c r="D26" s="85" t="s">
        <v>122</v>
      </c>
      <c r="E26" s="80"/>
    </row>
    <row r="27" spans="1:5" x14ac:dyDescent="0.3">
      <c r="A27" s="92"/>
      <c r="B27" s="8" t="s">
        <v>13</v>
      </c>
      <c r="C27" s="85" t="s">
        <v>7</v>
      </c>
      <c r="D27" s="85" t="s">
        <v>123</v>
      </c>
      <c r="E27" s="81"/>
    </row>
    <row r="28" spans="1:5" ht="15" thickBot="1" x14ac:dyDescent="0.35">
      <c r="A28" s="92"/>
      <c r="B28" s="9" t="s">
        <v>14</v>
      </c>
      <c r="C28" s="86" t="s">
        <v>7</v>
      </c>
      <c r="D28" s="86" t="s">
        <v>124</v>
      </c>
      <c r="E28" s="82"/>
    </row>
    <row r="29" spans="1:5" ht="15" thickBot="1" x14ac:dyDescent="0.35">
      <c r="A29" s="93"/>
      <c r="B29" s="89" t="s">
        <v>187</v>
      </c>
      <c r="C29" s="90" t="s">
        <v>11</v>
      </c>
      <c r="D29" s="90" t="s">
        <v>186</v>
      </c>
      <c r="E29" s="94"/>
    </row>
    <row r="30" spans="1:5" ht="15" thickBot="1" x14ac:dyDescent="0.35"/>
    <row r="31" spans="1:5" ht="18.600000000000001" thickBot="1" x14ac:dyDescent="0.35">
      <c r="A31" s="273" t="s">
        <v>264</v>
      </c>
      <c r="B31" s="274"/>
      <c r="C31" s="274"/>
      <c r="D31" s="274"/>
      <c r="E31" s="275"/>
    </row>
    <row r="32" spans="1:5" x14ac:dyDescent="0.3">
      <c r="A32" s="92"/>
      <c r="B32" s="7" t="s">
        <v>22</v>
      </c>
      <c r="C32" s="84" t="s">
        <v>5</v>
      </c>
      <c r="D32" s="84" t="s">
        <v>117</v>
      </c>
      <c r="E32" s="88"/>
    </row>
    <row r="33" spans="1:5" x14ac:dyDescent="0.3">
      <c r="A33" s="92"/>
      <c r="B33" s="8" t="s">
        <v>10</v>
      </c>
      <c r="C33" s="85" t="s">
        <v>11</v>
      </c>
      <c r="D33" s="85" t="s">
        <v>122</v>
      </c>
      <c r="E33" s="80"/>
    </row>
    <row r="34" spans="1:5" x14ac:dyDescent="0.3">
      <c r="A34" s="92"/>
      <c r="B34" s="8" t="s">
        <v>13</v>
      </c>
      <c r="C34" s="85" t="s">
        <v>7</v>
      </c>
      <c r="D34" s="85" t="s">
        <v>123</v>
      </c>
      <c r="E34" s="81"/>
    </row>
    <row r="35" spans="1:5" ht="15" thickBot="1" x14ac:dyDescent="0.35">
      <c r="A35" s="92"/>
      <c r="B35" s="9" t="s">
        <v>14</v>
      </c>
      <c r="C35" s="86" t="s">
        <v>7</v>
      </c>
      <c r="D35" s="86" t="s">
        <v>124</v>
      </c>
      <c r="E35" s="82"/>
    </row>
    <row r="36" spans="1:5" ht="15" thickBot="1" x14ac:dyDescent="0.35">
      <c r="A36" s="93"/>
      <c r="B36" s="89" t="s">
        <v>187</v>
      </c>
      <c r="C36" s="90" t="s">
        <v>11</v>
      </c>
      <c r="D36" s="90" t="s">
        <v>186</v>
      </c>
      <c r="E36" s="94"/>
    </row>
    <row r="37" spans="1:5" ht="15" thickBot="1" x14ac:dyDescent="0.35"/>
    <row r="38" spans="1:5" ht="18.600000000000001" thickBot="1" x14ac:dyDescent="0.35">
      <c r="A38" s="273" t="s">
        <v>265</v>
      </c>
      <c r="B38" s="274"/>
      <c r="C38" s="274"/>
      <c r="D38" s="274"/>
      <c r="E38" s="275"/>
    </row>
    <row r="39" spans="1:5" x14ac:dyDescent="0.3">
      <c r="A39" s="92"/>
      <c r="B39" s="7" t="s">
        <v>22</v>
      </c>
      <c r="C39" s="84" t="s">
        <v>5</v>
      </c>
      <c r="D39" s="84" t="s">
        <v>117</v>
      </c>
      <c r="E39" s="88"/>
    </row>
    <row r="40" spans="1:5" x14ac:dyDescent="0.3">
      <c r="A40" s="92"/>
      <c r="B40" s="8" t="s">
        <v>10</v>
      </c>
      <c r="C40" s="85" t="s">
        <v>11</v>
      </c>
      <c r="D40" s="85" t="s">
        <v>122</v>
      </c>
      <c r="E40" s="80"/>
    </row>
    <row r="41" spans="1:5" x14ac:dyDescent="0.3">
      <c r="A41" s="92"/>
      <c r="B41" s="8" t="s">
        <v>13</v>
      </c>
      <c r="C41" s="85" t="s">
        <v>7</v>
      </c>
      <c r="D41" s="85" t="s">
        <v>123</v>
      </c>
      <c r="E41" s="81"/>
    </row>
    <row r="42" spans="1:5" ht="15" thickBot="1" x14ac:dyDescent="0.35">
      <c r="A42" s="92"/>
      <c r="B42" s="9" t="s">
        <v>14</v>
      </c>
      <c r="C42" s="86" t="s">
        <v>7</v>
      </c>
      <c r="D42" s="86" t="s">
        <v>124</v>
      </c>
      <c r="E42" s="82"/>
    </row>
    <row r="43" spans="1:5" ht="15" thickBot="1" x14ac:dyDescent="0.35">
      <c r="A43" s="93"/>
      <c r="B43" s="89" t="s">
        <v>187</v>
      </c>
      <c r="C43" s="90" t="s">
        <v>11</v>
      </c>
      <c r="D43" s="90" t="s">
        <v>186</v>
      </c>
      <c r="E43" s="94"/>
    </row>
    <row r="44" spans="1:5" ht="15" thickBot="1" x14ac:dyDescent="0.35"/>
    <row r="45" spans="1:5" ht="18.600000000000001" thickBot="1" x14ac:dyDescent="0.35">
      <c r="A45" s="273" t="s">
        <v>268</v>
      </c>
      <c r="B45" s="274"/>
      <c r="C45" s="274"/>
      <c r="D45" s="274"/>
      <c r="E45" s="275"/>
    </row>
    <row r="46" spans="1:5" x14ac:dyDescent="0.3">
      <c r="A46" s="92"/>
      <c r="B46" s="7" t="s">
        <v>22</v>
      </c>
      <c r="C46" s="84" t="s">
        <v>5</v>
      </c>
      <c r="D46" s="84" t="s">
        <v>117</v>
      </c>
      <c r="E46" s="88"/>
    </row>
    <row r="47" spans="1:5" x14ac:dyDescent="0.3">
      <c r="A47" s="92"/>
      <c r="B47" s="8" t="s">
        <v>10</v>
      </c>
      <c r="C47" s="85" t="s">
        <v>11</v>
      </c>
      <c r="D47" s="85" t="s">
        <v>122</v>
      </c>
      <c r="E47" s="80"/>
    </row>
    <row r="48" spans="1:5" x14ac:dyDescent="0.3">
      <c r="A48" s="92"/>
      <c r="B48" s="8" t="s">
        <v>13</v>
      </c>
      <c r="C48" s="85" t="s">
        <v>7</v>
      </c>
      <c r="D48" s="85" t="s">
        <v>123</v>
      </c>
      <c r="E48" s="81"/>
    </row>
    <row r="49" spans="1:5" ht="15" thickBot="1" x14ac:dyDescent="0.35">
      <c r="A49" s="92"/>
      <c r="B49" s="9" t="s">
        <v>14</v>
      </c>
      <c r="C49" s="86" t="s">
        <v>7</v>
      </c>
      <c r="D49" s="86" t="s">
        <v>124</v>
      </c>
      <c r="E49" s="82"/>
    </row>
    <row r="50" spans="1:5" ht="15" thickBot="1" x14ac:dyDescent="0.35">
      <c r="A50" s="93"/>
      <c r="B50" s="89" t="s">
        <v>187</v>
      </c>
      <c r="C50" s="90" t="s">
        <v>11</v>
      </c>
      <c r="D50" s="90" t="s">
        <v>186</v>
      </c>
      <c r="E50" s="94"/>
    </row>
    <row r="51" spans="1:5" ht="15" thickBot="1" x14ac:dyDescent="0.35"/>
    <row r="52" spans="1:5" ht="18.600000000000001" thickBot="1" x14ac:dyDescent="0.35">
      <c r="A52" s="273" t="s">
        <v>269</v>
      </c>
      <c r="B52" s="274"/>
      <c r="C52" s="274"/>
      <c r="D52" s="274"/>
      <c r="E52" s="275"/>
    </row>
    <row r="53" spans="1:5" x14ac:dyDescent="0.3">
      <c r="A53" s="92"/>
      <c r="B53" s="7" t="s">
        <v>22</v>
      </c>
      <c r="C53" s="84" t="s">
        <v>5</v>
      </c>
      <c r="D53" s="84" t="s">
        <v>117</v>
      </c>
      <c r="E53" s="88"/>
    </row>
    <row r="54" spans="1:5" x14ac:dyDescent="0.3">
      <c r="A54" s="92"/>
      <c r="B54" s="8" t="s">
        <v>10</v>
      </c>
      <c r="C54" s="85" t="s">
        <v>11</v>
      </c>
      <c r="D54" s="85" t="s">
        <v>122</v>
      </c>
      <c r="E54" s="80"/>
    </row>
    <row r="55" spans="1:5" x14ac:dyDescent="0.3">
      <c r="A55" s="92"/>
      <c r="B55" s="8" t="s">
        <v>13</v>
      </c>
      <c r="C55" s="85" t="s">
        <v>7</v>
      </c>
      <c r="D55" s="85" t="s">
        <v>123</v>
      </c>
      <c r="E55" s="81"/>
    </row>
    <row r="56" spans="1:5" ht="15" thickBot="1" x14ac:dyDescent="0.35">
      <c r="A56" s="92"/>
      <c r="B56" s="9" t="s">
        <v>14</v>
      </c>
      <c r="C56" s="86" t="s">
        <v>7</v>
      </c>
      <c r="D56" s="86" t="s">
        <v>124</v>
      </c>
      <c r="E56" s="82"/>
    </row>
    <row r="57" spans="1:5" ht="15" thickBot="1" x14ac:dyDescent="0.35">
      <c r="A57" s="93"/>
      <c r="B57" s="89" t="s">
        <v>187</v>
      </c>
      <c r="C57" s="90" t="s">
        <v>11</v>
      </c>
      <c r="D57" s="90" t="s">
        <v>186</v>
      </c>
      <c r="E57" s="94"/>
    </row>
    <row r="58" spans="1:5" ht="15" thickBot="1" x14ac:dyDescent="0.35"/>
    <row r="59" spans="1:5" ht="18.600000000000001" thickBot="1" x14ac:dyDescent="0.35">
      <c r="A59" s="273" t="s">
        <v>270</v>
      </c>
      <c r="B59" s="274"/>
      <c r="C59" s="274"/>
      <c r="D59" s="274"/>
      <c r="E59" s="275"/>
    </row>
    <row r="60" spans="1:5" x14ac:dyDescent="0.3">
      <c r="A60" s="92"/>
      <c r="B60" s="7" t="s">
        <v>22</v>
      </c>
      <c r="C60" s="84" t="s">
        <v>5</v>
      </c>
      <c r="D60" s="84" t="s">
        <v>117</v>
      </c>
      <c r="E60" s="88"/>
    </row>
    <row r="61" spans="1:5" x14ac:dyDescent="0.3">
      <c r="A61" s="92"/>
      <c r="B61" s="8" t="s">
        <v>10</v>
      </c>
      <c r="C61" s="85" t="s">
        <v>11</v>
      </c>
      <c r="D61" s="85" t="s">
        <v>122</v>
      </c>
      <c r="E61" s="80"/>
    </row>
    <row r="62" spans="1:5" x14ac:dyDescent="0.3">
      <c r="A62" s="92"/>
      <c r="B62" s="8" t="s">
        <v>13</v>
      </c>
      <c r="C62" s="85" t="s">
        <v>7</v>
      </c>
      <c r="D62" s="85" t="s">
        <v>123</v>
      </c>
      <c r="E62" s="81"/>
    </row>
    <row r="63" spans="1:5" ht="15" thickBot="1" x14ac:dyDescent="0.35">
      <c r="A63" s="92"/>
      <c r="B63" s="9" t="s">
        <v>14</v>
      </c>
      <c r="C63" s="86" t="s">
        <v>7</v>
      </c>
      <c r="D63" s="86" t="s">
        <v>124</v>
      </c>
      <c r="E63" s="82"/>
    </row>
    <row r="64" spans="1:5" ht="15" thickBot="1" x14ac:dyDescent="0.35">
      <c r="A64" s="93"/>
      <c r="B64" s="89" t="s">
        <v>187</v>
      </c>
      <c r="C64" s="90" t="s">
        <v>11</v>
      </c>
      <c r="D64" s="90" t="s">
        <v>186</v>
      </c>
      <c r="E64" s="94"/>
    </row>
    <row r="65" spans="1:5" ht="15" thickBot="1" x14ac:dyDescent="0.35"/>
    <row r="66" spans="1:5" ht="18.600000000000001" thickBot="1" x14ac:dyDescent="0.35">
      <c r="A66" s="273" t="s">
        <v>271</v>
      </c>
      <c r="B66" s="274"/>
      <c r="C66" s="274"/>
      <c r="D66" s="274"/>
      <c r="E66" s="275"/>
    </row>
    <row r="67" spans="1:5" x14ac:dyDescent="0.3">
      <c r="A67" s="92"/>
      <c r="B67" s="7" t="s">
        <v>22</v>
      </c>
      <c r="C67" s="84" t="s">
        <v>5</v>
      </c>
      <c r="D67" s="84" t="s">
        <v>117</v>
      </c>
      <c r="E67" s="88"/>
    </row>
    <row r="68" spans="1:5" x14ac:dyDescent="0.3">
      <c r="A68" s="92"/>
      <c r="B68" s="8" t="s">
        <v>10</v>
      </c>
      <c r="C68" s="85" t="s">
        <v>11</v>
      </c>
      <c r="D68" s="85" t="s">
        <v>122</v>
      </c>
      <c r="E68" s="80"/>
    </row>
    <row r="69" spans="1:5" x14ac:dyDescent="0.3">
      <c r="A69" s="92"/>
      <c r="B69" s="8" t="s">
        <v>13</v>
      </c>
      <c r="C69" s="85" t="s">
        <v>7</v>
      </c>
      <c r="D69" s="85" t="s">
        <v>123</v>
      </c>
      <c r="E69" s="81"/>
    </row>
    <row r="70" spans="1:5" ht="15" thickBot="1" x14ac:dyDescent="0.35">
      <c r="A70" s="92"/>
      <c r="B70" s="9" t="s">
        <v>14</v>
      </c>
      <c r="C70" s="86" t="s">
        <v>7</v>
      </c>
      <c r="D70" s="86" t="s">
        <v>124</v>
      </c>
      <c r="E70" s="82"/>
    </row>
    <row r="71" spans="1:5" ht="15" thickBot="1" x14ac:dyDescent="0.35">
      <c r="A71" s="93"/>
      <c r="B71" s="89" t="s">
        <v>187</v>
      </c>
      <c r="C71" s="90" t="s">
        <v>11</v>
      </c>
      <c r="D71" s="90" t="s">
        <v>186</v>
      </c>
      <c r="E71" s="94"/>
    </row>
    <row r="72" spans="1:5" ht="15" thickBot="1" x14ac:dyDescent="0.35"/>
    <row r="73" spans="1:5" ht="18.600000000000001" thickBot="1" x14ac:dyDescent="0.35">
      <c r="A73" s="273" t="s">
        <v>272</v>
      </c>
      <c r="B73" s="274"/>
      <c r="C73" s="274"/>
      <c r="D73" s="274"/>
      <c r="E73" s="275"/>
    </row>
    <row r="74" spans="1:5" x14ac:dyDescent="0.3">
      <c r="A74" s="92"/>
      <c r="B74" s="7" t="s">
        <v>22</v>
      </c>
      <c r="C74" s="84" t="s">
        <v>5</v>
      </c>
      <c r="D74" s="84" t="s">
        <v>117</v>
      </c>
      <c r="E74" s="88"/>
    </row>
    <row r="75" spans="1:5" x14ac:dyDescent="0.3">
      <c r="A75" s="92"/>
      <c r="B75" s="8" t="s">
        <v>10</v>
      </c>
      <c r="C75" s="85" t="s">
        <v>11</v>
      </c>
      <c r="D75" s="85" t="s">
        <v>122</v>
      </c>
      <c r="E75" s="80"/>
    </row>
    <row r="76" spans="1:5" x14ac:dyDescent="0.3">
      <c r="A76" s="92"/>
      <c r="B76" s="8" t="s">
        <v>13</v>
      </c>
      <c r="C76" s="85" t="s">
        <v>7</v>
      </c>
      <c r="D76" s="85" t="s">
        <v>123</v>
      </c>
      <c r="E76" s="81"/>
    </row>
    <row r="77" spans="1:5" ht="15" thickBot="1" x14ac:dyDescent="0.35">
      <c r="A77" s="92"/>
      <c r="B77" s="9" t="s">
        <v>14</v>
      </c>
      <c r="C77" s="86" t="s">
        <v>7</v>
      </c>
      <c r="D77" s="86" t="s">
        <v>124</v>
      </c>
      <c r="E77" s="82"/>
    </row>
    <row r="78" spans="1:5" ht="15" thickBot="1" x14ac:dyDescent="0.35">
      <c r="A78" s="93"/>
      <c r="B78" s="89" t="s">
        <v>187</v>
      </c>
      <c r="C78" s="90" t="s">
        <v>11</v>
      </c>
      <c r="D78" s="90" t="s">
        <v>186</v>
      </c>
      <c r="E78" s="94"/>
    </row>
    <row r="79" spans="1:5" ht="15" thickBot="1" x14ac:dyDescent="0.35"/>
    <row r="80" spans="1:5" ht="18.600000000000001" thickBot="1" x14ac:dyDescent="0.35">
      <c r="A80" s="273" t="s">
        <v>273</v>
      </c>
      <c r="B80" s="274"/>
      <c r="C80" s="274"/>
      <c r="D80" s="274"/>
      <c r="E80" s="275"/>
    </row>
    <row r="81" spans="1:5" x14ac:dyDescent="0.3">
      <c r="A81" s="92"/>
      <c r="B81" s="7" t="s">
        <v>22</v>
      </c>
      <c r="C81" s="84" t="s">
        <v>5</v>
      </c>
      <c r="D81" s="84" t="s">
        <v>117</v>
      </c>
      <c r="E81" s="88"/>
    </row>
    <row r="82" spans="1:5" x14ac:dyDescent="0.3">
      <c r="A82" s="92"/>
      <c r="B82" s="8" t="s">
        <v>10</v>
      </c>
      <c r="C82" s="85" t="s">
        <v>11</v>
      </c>
      <c r="D82" s="85" t="s">
        <v>122</v>
      </c>
      <c r="E82" s="80"/>
    </row>
    <row r="83" spans="1:5" x14ac:dyDescent="0.3">
      <c r="A83" s="92"/>
      <c r="B83" s="8" t="s">
        <v>13</v>
      </c>
      <c r="C83" s="85" t="s">
        <v>7</v>
      </c>
      <c r="D83" s="85" t="s">
        <v>123</v>
      </c>
      <c r="E83" s="81"/>
    </row>
    <row r="84" spans="1:5" ht="15" thickBot="1" x14ac:dyDescent="0.35">
      <c r="A84" s="92"/>
      <c r="B84" s="9" t="s">
        <v>14</v>
      </c>
      <c r="C84" s="86" t="s">
        <v>7</v>
      </c>
      <c r="D84" s="86" t="s">
        <v>124</v>
      </c>
      <c r="E84" s="82"/>
    </row>
    <row r="85" spans="1:5" ht="15" thickBot="1" x14ac:dyDescent="0.35">
      <c r="A85" s="93"/>
      <c r="B85" s="89" t="s">
        <v>187</v>
      </c>
      <c r="C85" s="90" t="s">
        <v>11</v>
      </c>
      <c r="D85" s="90" t="s">
        <v>186</v>
      </c>
      <c r="E85" s="94"/>
    </row>
    <row r="86" spans="1:5" ht="15" thickBot="1" x14ac:dyDescent="0.35"/>
    <row r="87" spans="1:5" ht="18.600000000000001" thickBot="1" x14ac:dyDescent="0.35">
      <c r="A87" s="273" t="s">
        <v>274</v>
      </c>
      <c r="B87" s="274"/>
      <c r="C87" s="274"/>
      <c r="D87" s="274"/>
      <c r="E87" s="275"/>
    </row>
    <row r="88" spans="1:5" x14ac:dyDescent="0.3">
      <c r="A88" s="92"/>
      <c r="B88" s="7" t="s">
        <v>22</v>
      </c>
      <c r="C88" s="84" t="s">
        <v>5</v>
      </c>
      <c r="D88" s="84" t="s">
        <v>117</v>
      </c>
      <c r="E88" s="88"/>
    </row>
    <row r="89" spans="1:5" x14ac:dyDescent="0.3">
      <c r="A89" s="92"/>
      <c r="B89" s="8" t="s">
        <v>10</v>
      </c>
      <c r="C89" s="85" t="s">
        <v>11</v>
      </c>
      <c r="D89" s="85" t="s">
        <v>122</v>
      </c>
      <c r="E89" s="80"/>
    </row>
    <row r="90" spans="1:5" x14ac:dyDescent="0.3">
      <c r="A90" s="92"/>
      <c r="B90" s="8" t="s">
        <v>13</v>
      </c>
      <c r="C90" s="85" t="s">
        <v>7</v>
      </c>
      <c r="D90" s="85" t="s">
        <v>123</v>
      </c>
      <c r="E90" s="81"/>
    </row>
    <row r="91" spans="1:5" ht="15" thickBot="1" x14ac:dyDescent="0.35">
      <c r="A91" s="92"/>
      <c r="B91" s="9" t="s">
        <v>14</v>
      </c>
      <c r="C91" s="86" t="s">
        <v>7</v>
      </c>
      <c r="D91" s="86" t="s">
        <v>124</v>
      </c>
      <c r="E91" s="82"/>
    </row>
    <row r="92" spans="1:5" ht="15" thickBot="1" x14ac:dyDescent="0.35">
      <c r="A92" s="93"/>
      <c r="B92" s="89" t="s">
        <v>187</v>
      </c>
      <c r="C92" s="90" t="s">
        <v>11</v>
      </c>
      <c r="D92" s="90" t="s">
        <v>186</v>
      </c>
      <c r="E92" s="94"/>
    </row>
    <row r="93" spans="1:5" ht="15" thickBot="1" x14ac:dyDescent="0.35"/>
    <row r="94" spans="1:5" ht="18.600000000000001" thickBot="1" x14ac:dyDescent="0.35">
      <c r="A94" s="273" t="s">
        <v>275</v>
      </c>
      <c r="B94" s="274"/>
      <c r="C94" s="274"/>
      <c r="D94" s="274"/>
      <c r="E94" s="275"/>
    </row>
    <row r="95" spans="1:5" x14ac:dyDescent="0.3">
      <c r="A95" s="92"/>
      <c r="B95" s="7" t="s">
        <v>22</v>
      </c>
      <c r="C95" s="84" t="s">
        <v>5</v>
      </c>
      <c r="D95" s="84" t="s">
        <v>117</v>
      </c>
      <c r="E95" s="88"/>
    </row>
    <row r="96" spans="1:5" x14ac:dyDescent="0.3">
      <c r="A96" s="92"/>
      <c r="B96" s="8" t="s">
        <v>10</v>
      </c>
      <c r="C96" s="85" t="s">
        <v>11</v>
      </c>
      <c r="D96" s="85" t="s">
        <v>122</v>
      </c>
      <c r="E96" s="80"/>
    </row>
    <row r="97" spans="1:5" x14ac:dyDescent="0.3">
      <c r="A97" s="92"/>
      <c r="B97" s="8" t="s">
        <v>13</v>
      </c>
      <c r="C97" s="85" t="s">
        <v>7</v>
      </c>
      <c r="D97" s="85" t="s">
        <v>123</v>
      </c>
      <c r="E97" s="81"/>
    </row>
    <row r="98" spans="1:5" ht="15" thickBot="1" x14ac:dyDescent="0.35">
      <c r="A98" s="92"/>
      <c r="B98" s="9" t="s">
        <v>14</v>
      </c>
      <c r="C98" s="86" t="s">
        <v>7</v>
      </c>
      <c r="D98" s="86" t="s">
        <v>124</v>
      </c>
      <c r="E98" s="82"/>
    </row>
    <row r="99" spans="1:5" ht="15" thickBot="1" x14ac:dyDescent="0.35">
      <c r="A99" s="93"/>
      <c r="B99" s="89" t="s">
        <v>187</v>
      </c>
      <c r="C99" s="90" t="s">
        <v>11</v>
      </c>
      <c r="D99" s="90" t="s">
        <v>186</v>
      </c>
      <c r="E99" s="94"/>
    </row>
    <row r="100" spans="1:5" ht="15" thickBot="1" x14ac:dyDescent="0.35"/>
    <row r="101" spans="1:5" ht="18.600000000000001" thickBot="1" x14ac:dyDescent="0.35">
      <c r="A101" s="273" t="s">
        <v>276</v>
      </c>
      <c r="B101" s="274"/>
      <c r="C101" s="274"/>
      <c r="D101" s="274"/>
      <c r="E101" s="275"/>
    </row>
    <row r="102" spans="1:5" x14ac:dyDescent="0.3">
      <c r="A102" s="92"/>
      <c r="B102" s="7" t="s">
        <v>22</v>
      </c>
      <c r="C102" s="84" t="s">
        <v>5</v>
      </c>
      <c r="D102" s="84" t="s">
        <v>117</v>
      </c>
      <c r="E102" s="88"/>
    </row>
    <row r="103" spans="1:5" x14ac:dyDescent="0.3">
      <c r="A103" s="92"/>
      <c r="B103" s="8" t="s">
        <v>10</v>
      </c>
      <c r="C103" s="85" t="s">
        <v>11</v>
      </c>
      <c r="D103" s="85" t="s">
        <v>122</v>
      </c>
      <c r="E103" s="80"/>
    </row>
    <row r="104" spans="1:5" x14ac:dyDescent="0.3">
      <c r="A104" s="92"/>
      <c r="B104" s="8" t="s">
        <v>13</v>
      </c>
      <c r="C104" s="85" t="s">
        <v>7</v>
      </c>
      <c r="D104" s="85" t="s">
        <v>123</v>
      </c>
      <c r="E104" s="81"/>
    </row>
    <row r="105" spans="1:5" ht="15" thickBot="1" x14ac:dyDescent="0.35">
      <c r="A105" s="92"/>
      <c r="B105" s="9" t="s">
        <v>14</v>
      </c>
      <c r="C105" s="86" t="s">
        <v>7</v>
      </c>
      <c r="D105" s="86" t="s">
        <v>124</v>
      </c>
      <c r="E105" s="82"/>
    </row>
    <row r="106" spans="1:5" ht="15" thickBot="1" x14ac:dyDescent="0.35">
      <c r="A106" s="93"/>
      <c r="B106" s="89" t="s">
        <v>187</v>
      </c>
      <c r="C106" s="90" t="s">
        <v>11</v>
      </c>
      <c r="D106" s="90" t="s">
        <v>186</v>
      </c>
      <c r="E106" s="94"/>
    </row>
    <row r="107" spans="1:5" ht="15" thickBot="1" x14ac:dyDescent="0.35"/>
    <row r="108" spans="1:5" ht="18.600000000000001" thickBot="1" x14ac:dyDescent="0.35">
      <c r="A108" s="273" t="s">
        <v>277</v>
      </c>
      <c r="B108" s="274"/>
      <c r="C108" s="274"/>
      <c r="D108" s="274"/>
      <c r="E108" s="275"/>
    </row>
    <row r="109" spans="1:5" x14ac:dyDescent="0.3">
      <c r="A109" s="92"/>
      <c r="B109" s="7" t="s">
        <v>22</v>
      </c>
      <c r="C109" s="84" t="s">
        <v>5</v>
      </c>
      <c r="D109" s="84" t="s">
        <v>117</v>
      </c>
      <c r="E109" s="88"/>
    </row>
    <row r="110" spans="1:5" x14ac:dyDescent="0.3">
      <c r="A110" s="92"/>
      <c r="B110" s="8" t="s">
        <v>10</v>
      </c>
      <c r="C110" s="85" t="s">
        <v>11</v>
      </c>
      <c r="D110" s="85" t="s">
        <v>122</v>
      </c>
      <c r="E110" s="80"/>
    </row>
    <row r="111" spans="1:5" x14ac:dyDescent="0.3">
      <c r="A111" s="92"/>
      <c r="B111" s="8" t="s">
        <v>13</v>
      </c>
      <c r="C111" s="85" t="s">
        <v>7</v>
      </c>
      <c r="D111" s="85" t="s">
        <v>123</v>
      </c>
      <c r="E111" s="81"/>
    </row>
    <row r="112" spans="1:5" ht="15" thickBot="1" x14ac:dyDescent="0.35">
      <c r="A112" s="92"/>
      <c r="B112" s="9" t="s">
        <v>14</v>
      </c>
      <c r="C112" s="86" t="s">
        <v>7</v>
      </c>
      <c r="D112" s="86" t="s">
        <v>124</v>
      </c>
      <c r="E112" s="82"/>
    </row>
    <row r="113" spans="1:5" ht="15" thickBot="1" x14ac:dyDescent="0.35">
      <c r="A113" s="93"/>
      <c r="B113" s="89" t="s">
        <v>187</v>
      </c>
      <c r="C113" s="90" t="s">
        <v>11</v>
      </c>
      <c r="D113" s="90" t="s">
        <v>186</v>
      </c>
      <c r="E113" s="94"/>
    </row>
    <row r="114" spans="1:5" ht="15" thickBot="1" x14ac:dyDescent="0.35"/>
    <row r="115" spans="1:5" ht="18.600000000000001" thickBot="1" x14ac:dyDescent="0.35">
      <c r="A115" s="273" t="s">
        <v>278</v>
      </c>
      <c r="B115" s="274"/>
      <c r="C115" s="274"/>
      <c r="D115" s="274"/>
      <c r="E115" s="275"/>
    </row>
    <row r="116" spans="1:5" x14ac:dyDescent="0.3">
      <c r="A116" s="92"/>
      <c r="B116" s="7" t="s">
        <v>22</v>
      </c>
      <c r="C116" s="84" t="s">
        <v>5</v>
      </c>
      <c r="D116" s="84" t="s">
        <v>117</v>
      </c>
      <c r="E116" s="88"/>
    </row>
    <row r="117" spans="1:5" x14ac:dyDescent="0.3">
      <c r="A117" s="92"/>
      <c r="B117" s="8" t="s">
        <v>10</v>
      </c>
      <c r="C117" s="85" t="s">
        <v>11</v>
      </c>
      <c r="D117" s="85" t="s">
        <v>122</v>
      </c>
      <c r="E117" s="80"/>
    </row>
    <row r="118" spans="1:5" x14ac:dyDescent="0.3">
      <c r="A118" s="92"/>
      <c r="B118" s="8" t="s">
        <v>13</v>
      </c>
      <c r="C118" s="85" t="s">
        <v>7</v>
      </c>
      <c r="D118" s="85" t="s">
        <v>123</v>
      </c>
      <c r="E118" s="81"/>
    </row>
    <row r="119" spans="1:5" ht="15" thickBot="1" x14ac:dyDescent="0.35">
      <c r="A119" s="92"/>
      <c r="B119" s="9" t="s">
        <v>14</v>
      </c>
      <c r="C119" s="86" t="s">
        <v>7</v>
      </c>
      <c r="D119" s="86" t="s">
        <v>124</v>
      </c>
      <c r="E119" s="82"/>
    </row>
    <row r="120" spans="1:5" ht="15" thickBot="1" x14ac:dyDescent="0.35">
      <c r="A120" s="93"/>
      <c r="B120" s="89" t="s">
        <v>187</v>
      </c>
      <c r="C120" s="90" t="s">
        <v>11</v>
      </c>
      <c r="D120" s="90" t="s">
        <v>186</v>
      </c>
      <c r="E120" s="94"/>
    </row>
    <row r="121" spans="1:5" ht="15" thickBot="1" x14ac:dyDescent="0.35"/>
    <row r="122" spans="1:5" ht="18.600000000000001" thickBot="1" x14ac:dyDescent="0.35">
      <c r="A122" s="273" t="s">
        <v>279</v>
      </c>
      <c r="B122" s="274"/>
      <c r="C122" s="274"/>
      <c r="D122" s="274"/>
      <c r="E122" s="275"/>
    </row>
    <row r="123" spans="1:5" x14ac:dyDescent="0.3">
      <c r="A123" s="92"/>
      <c r="B123" s="7" t="s">
        <v>22</v>
      </c>
      <c r="C123" s="84" t="s">
        <v>5</v>
      </c>
      <c r="D123" s="84" t="s">
        <v>117</v>
      </c>
      <c r="E123" s="88"/>
    </row>
    <row r="124" spans="1:5" x14ac:dyDescent="0.3">
      <c r="A124" s="92"/>
      <c r="B124" s="8" t="s">
        <v>10</v>
      </c>
      <c r="C124" s="85" t="s">
        <v>11</v>
      </c>
      <c r="D124" s="85" t="s">
        <v>122</v>
      </c>
      <c r="E124" s="80"/>
    </row>
    <row r="125" spans="1:5" x14ac:dyDescent="0.3">
      <c r="A125" s="92"/>
      <c r="B125" s="8" t="s">
        <v>13</v>
      </c>
      <c r="C125" s="85" t="s">
        <v>7</v>
      </c>
      <c r="D125" s="85" t="s">
        <v>123</v>
      </c>
      <c r="E125" s="81"/>
    </row>
    <row r="126" spans="1:5" ht="15" thickBot="1" x14ac:dyDescent="0.35">
      <c r="A126" s="92"/>
      <c r="B126" s="9" t="s">
        <v>14</v>
      </c>
      <c r="C126" s="86" t="s">
        <v>7</v>
      </c>
      <c r="D126" s="86" t="s">
        <v>124</v>
      </c>
      <c r="E126" s="82"/>
    </row>
    <row r="127" spans="1:5" ht="15" thickBot="1" x14ac:dyDescent="0.35">
      <c r="A127" s="93"/>
      <c r="B127" s="89" t="s">
        <v>187</v>
      </c>
      <c r="C127" s="90" t="s">
        <v>11</v>
      </c>
      <c r="D127" s="90" t="s">
        <v>186</v>
      </c>
      <c r="E127" s="94"/>
    </row>
    <row r="128" spans="1:5" ht="15" thickBot="1" x14ac:dyDescent="0.35"/>
    <row r="129" spans="1:5" ht="18.600000000000001" thickBot="1" x14ac:dyDescent="0.35">
      <c r="A129" s="273" t="s">
        <v>280</v>
      </c>
      <c r="B129" s="274"/>
      <c r="C129" s="274"/>
      <c r="D129" s="274"/>
      <c r="E129" s="275"/>
    </row>
    <row r="130" spans="1:5" x14ac:dyDescent="0.3">
      <c r="A130" s="92"/>
      <c r="B130" s="7" t="s">
        <v>22</v>
      </c>
      <c r="C130" s="84" t="s">
        <v>5</v>
      </c>
      <c r="D130" s="84" t="s">
        <v>117</v>
      </c>
      <c r="E130" s="88"/>
    </row>
    <row r="131" spans="1:5" x14ac:dyDescent="0.3">
      <c r="A131" s="92"/>
      <c r="B131" s="8" t="s">
        <v>10</v>
      </c>
      <c r="C131" s="85" t="s">
        <v>11</v>
      </c>
      <c r="D131" s="85" t="s">
        <v>122</v>
      </c>
      <c r="E131" s="80"/>
    </row>
    <row r="132" spans="1:5" x14ac:dyDescent="0.3">
      <c r="A132" s="92"/>
      <c r="B132" s="8" t="s">
        <v>13</v>
      </c>
      <c r="C132" s="85" t="s">
        <v>7</v>
      </c>
      <c r="D132" s="85" t="s">
        <v>123</v>
      </c>
      <c r="E132" s="81"/>
    </row>
    <row r="133" spans="1:5" ht="15" thickBot="1" x14ac:dyDescent="0.35">
      <c r="A133" s="92"/>
      <c r="B133" s="9" t="s">
        <v>14</v>
      </c>
      <c r="C133" s="86" t="s">
        <v>7</v>
      </c>
      <c r="D133" s="86" t="s">
        <v>124</v>
      </c>
      <c r="E133" s="82"/>
    </row>
    <row r="134" spans="1:5" ht="15" thickBot="1" x14ac:dyDescent="0.35">
      <c r="A134" s="93"/>
      <c r="B134" s="89" t="s">
        <v>187</v>
      </c>
      <c r="C134" s="90" t="s">
        <v>11</v>
      </c>
      <c r="D134" s="90" t="s">
        <v>186</v>
      </c>
      <c r="E134" s="94"/>
    </row>
    <row r="135" spans="1:5" ht="15" thickBot="1" x14ac:dyDescent="0.35"/>
    <row r="136" spans="1:5" ht="18.600000000000001" thickBot="1" x14ac:dyDescent="0.35">
      <c r="A136" s="273" t="s">
        <v>281</v>
      </c>
      <c r="B136" s="274"/>
      <c r="C136" s="274"/>
      <c r="D136" s="274"/>
      <c r="E136" s="275"/>
    </row>
    <row r="137" spans="1:5" x14ac:dyDescent="0.3">
      <c r="A137" s="92"/>
      <c r="B137" s="7" t="s">
        <v>22</v>
      </c>
      <c r="C137" s="84" t="s">
        <v>5</v>
      </c>
      <c r="D137" s="84" t="s">
        <v>117</v>
      </c>
      <c r="E137" s="88"/>
    </row>
    <row r="138" spans="1:5" x14ac:dyDescent="0.3">
      <c r="A138" s="92"/>
      <c r="B138" s="8" t="s">
        <v>10</v>
      </c>
      <c r="C138" s="85" t="s">
        <v>11</v>
      </c>
      <c r="D138" s="85" t="s">
        <v>122</v>
      </c>
      <c r="E138" s="80"/>
    </row>
    <row r="139" spans="1:5" x14ac:dyDescent="0.3">
      <c r="A139" s="92"/>
      <c r="B139" s="8" t="s">
        <v>13</v>
      </c>
      <c r="C139" s="85" t="s">
        <v>7</v>
      </c>
      <c r="D139" s="85" t="s">
        <v>123</v>
      </c>
      <c r="E139" s="81"/>
    </row>
    <row r="140" spans="1:5" ht="15" thickBot="1" x14ac:dyDescent="0.35">
      <c r="A140" s="92"/>
      <c r="B140" s="9" t="s">
        <v>14</v>
      </c>
      <c r="C140" s="86" t="s">
        <v>7</v>
      </c>
      <c r="D140" s="86" t="s">
        <v>124</v>
      </c>
      <c r="E140" s="82"/>
    </row>
    <row r="141" spans="1:5" ht="15" thickBot="1" x14ac:dyDescent="0.35">
      <c r="A141" s="93"/>
      <c r="B141" s="89" t="s">
        <v>187</v>
      </c>
      <c r="C141" s="90" t="s">
        <v>11</v>
      </c>
      <c r="D141" s="90" t="s">
        <v>186</v>
      </c>
      <c r="E141" s="94"/>
    </row>
    <row r="142" spans="1:5" ht="15" thickBot="1" x14ac:dyDescent="0.35"/>
    <row r="143" spans="1:5" ht="18.600000000000001" thickBot="1" x14ac:dyDescent="0.35">
      <c r="A143" s="273" t="s">
        <v>282</v>
      </c>
      <c r="B143" s="274"/>
      <c r="C143" s="274"/>
      <c r="D143" s="274"/>
      <c r="E143" s="275"/>
    </row>
    <row r="144" spans="1:5" x14ac:dyDescent="0.3">
      <c r="A144" s="92"/>
      <c r="B144" s="7" t="s">
        <v>22</v>
      </c>
      <c r="C144" s="84" t="s">
        <v>5</v>
      </c>
      <c r="D144" s="84" t="s">
        <v>117</v>
      </c>
      <c r="E144" s="88"/>
    </row>
    <row r="145" spans="1:5" x14ac:dyDescent="0.3">
      <c r="A145" s="92"/>
      <c r="B145" s="8" t="s">
        <v>10</v>
      </c>
      <c r="C145" s="85" t="s">
        <v>11</v>
      </c>
      <c r="D145" s="85" t="s">
        <v>122</v>
      </c>
      <c r="E145" s="80"/>
    </row>
    <row r="146" spans="1:5" x14ac:dyDescent="0.3">
      <c r="A146" s="92"/>
      <c r="B146" s="8" t="s">
        <v>13</v>
      </c>
      <c r="C146" s="85" t="s">
        <v>7</v>
      </c>
      <c r="D146" s="85" t="s">
        <v>123</v>
      </c>
      <c r="E146" s="81"/>
    </row>
    <row r="147" spans="1:5" ht="15" thickBot="1" x14ac:dyDescent="0.35">
      <c r="A147" s="92"/>
      <c r="B147" s="9" t="s">
        <v>14</v>
      </c>
      <c r="C147" s="86" t="s">
        <v>7</v>
      </c>
      <c r="D147" s="86" t="s">
        <v>124</v>
      </c>
      <c r="E147" s="82"/>
    </row>
    <row r="148" spans="1:5" ht="15" thickBot="1" x14ac:dyDescent="0.35">
      <c r="A148" s="93"/>
      <c r="B148" s="89" t="s">
        <v>187</v>
      </c>
      <c r="C148" s="90" t="s">
        <v>11</v>
      </c>
      <c r="D148" s="90" t="s">
        <v>186</v>
      </c>
      <c r="E148" s="94"/>
    </row>
    <row r="149" spans="1:5" ht="15" thickBot="1" x14ac:dyDescent="0.35"/>
    <row r="150" spans="1:5" ht="18.600000000000001" thickBot="1" x14ac:dyDescent="0.35">
      <c r="A150" s="273" t="s">
        <v>283</v>
      </c>
      <c r="B150" s="274"/>
      <c r="C150" s="274"/>
      <c r="D150" s="274"/>
      <c r="E150" s="275"/>
    </row>
    <row r="151" spans="1:5" x14ac:dyDescent="0.3">
      <c r="A151" s="92"/>
      <c r="B151" s="7" t="s">
        <v>22</v>
      </c>
      <c r="C151" s="84" t="s">
        <v>5</v>
      </c>
      <c r="D151" s="84" t="s">
        <v>117</v>
      </c>
      <c r="E151" s="88"/>
    </row>
    <row r="152" spans="1:5" x14ac:dyDescent="0.3">
      <c r="A152" s="92"/>
      <c r="B152" s="8" t="s">
        <v>10</v>
      </c>
      <c r="C152" s="85" t="s">
        <v>11</v>
      </c>
      <c r="D152" s="85" t="s">
        <v>122</v>
      </c>
      <c r="E152" s="80"/>
    </row>
    <row r="153" spans="1:5" x14ac:dyDescent="0.3">
      <c r="A153" s="92"/>
      <c r="B153" s="8" t="s">
        <v>13</v>
      </c>
      <c r="C153" s="85" t="s">
        <v>7</v>
      </c>
      <c r="D153" s="85" t="s">
        <v>123</v>
      </c>
      <c r="E153" s="81"/>
    </row>
    <row r="154" spans="1:5" ht="15" thickBot="1" x14ac:dyDescent="0.35">
      <c r="A154" s="92"/>
      <c r="B154" s="9" t="s">
        <v>14</v>
      </c>
      <c r="C154" s="86" t="s">
        <v>7</v>
      </c>
      <c r="D154" s="86" t="s">
        <v>124</v>
      </c>
      <c r="E154" s="82"/>
    </row>
    <row r="155" spans="1:5" ht="15" thickBot="1" x14ac:dyDescent="0.35">
      <c r="A155" s="93"/>
      <c r="B155" s="89" t="s">
        <v>187</v>
      </c>
      <c r="C155" s="90" t="s">
        <v>11</v>
      </c>
      <c r="D155" s="90" t="s">
        <v>186</v>
      </c>
      <c r="E155" s="94"/>
    </row>
    <row r="156" spans="1:5" ht="15" thickBot="1" x14ac:dyDescent="0.35"/>
    <row r="157" spans="1:5" ht="18.600000000000001" thickBot="1" x14ac:dyDescent="0.35">
      <c r="A157" s="273" t="s">
        <v>284</v>
      </c>
      <c r="B157" s="274"/>
      <c r="C157" s="274"/>
      <c r="D157" s="274"/>
      <c r="E157" s="275"/>
    </row>
    <row r="158" spans="1:5" x14ac:dyDescent="0.3">
      <c r="A158" s="92"/>
      <c r="B158" s="7" t="s">
        <v>22</v>
      </c>
      <c r="C158" s="84" t="s">
        <v>5</v>
      </c>
      <c r="D158" s="84" t="s">
        <v>117</v>
      </c>
      <c r="E158" s="88"/>
    </row>
    <row r="159" spans="1:5" x14ac:dyDescent="0.3">
      <c r="A159" s="92"/>
      <c r="B159" s="8" t="s">
        <v>10</v>
      </c>
      <c r="C159" s="85" t="s">
        <v>11</v>
      </c>
      <c r="D159" s="85" t="s">
        <v>122</v>
      </c>
      <c r="E159" s="80"/>
    </row>
    <row r="160" spans="1:5" x14ac:dyDescent="0.3">
      <c r="A160" s="92"/>
      <c r="B160" s="8" t="s">
        <v>13</v>
      </c>
      <c r="C160" s="85" t="s">
        <v>7</v>
      </c>
      <c r="D160" s="85" t="s">
        <v>123</v>
      </c>
      <c r="E160" s="81"/>
    </row>
    <row r="161" spans="1:5" ht="15" thickBot="1" x14ac:dyDescent="0.35">
      <c r="A161" s="92"/>
      <c r="B161" s="9" t="s">
        <v>14</v>
      </c>
      <c r="C161" s="86" t="s">
        <v>7</v>
      </c>
      <c r="D161" s="86" t="s">
        <v>124</v>
      </c>
      <c r="E161" s="82"/>
    </row>
    <row r="162" spans="1:5" ht="15" thickBot="1" x14ac:dyDescent="0.35">
      <c r="A162" s="93"/>
      <c r="B162" s="89" t="s">
        <v>187</v>
      </c>
      <c r="C162" s="90" t="s">
        <v>11</v>
      </c>
      <c r="D162" s="90" t="s">
        <v>186</v>
      </c>
      <c r="E162" s="94"/>
    </row>
    <row r="163" spans="1:5" ht="15" thickBot="1" x14ac:dyDescent="0.35"/>
    <row r="164" spans="1:5" ht="18.600000000000001" thickBot="1" x14ac:dyDescent="0.35">
      <c r="A164" s="273" t="s">
        <v>285</v>
      </c>
      <c r="B164" s="274"/>
      <c r="C164" s="274"/>
      <c r="D164" s="274"/>
      <c r="E164" s="275"/>
    </row>
    <row r="165" spans="1:5" x14ac:dyDescent="0.3">
      <c r="A165" s="92"/>
      <c r="B165" s="7" t="s">
        <v>22</v>
      </c>
      <c r="C165" s="84" t="s">
        <v>5</v>
      </c>
      <c r="D165" s="84" t="s">
        <v>117</v>
      </c>
      <c r="E165" s="88"/>
    </row>
    <row r="166" spans="1:5" x14ac:dyDescent="0.3">
      <c r="A166" s="92"/>
      <c r="B166" s="8" t="s">
        <v>10</v>
      </c>
      <c r="C166" s="85" t="s">
        <v>11</v>
      </c>
      <c r="D166" s="85" t="s">
        <v>122</v>
      </c>
      <c r="E166" s="80"/>
    </row>
    <row r="167" spans="1:5" x14ac:dyDescent="0.3">
      <c r="A167" s="92"/>
      <c r="B167" s="8" t="s">
        <v>13</v>
      </c>
      <c r="C167" s="85" t="s">
        <v>7</v>
      </c>
      <c r="D167" s="85" t="s">
        <v>123</v>
      </c>
      <c r="E167" s="81"/>
    </row>
    <row r="168" spans="1:5" ht="15" thickBot="1" x14ac:dyDescent="0.35">
      <c r="A168" s="92"/>
      <c r="B168" s="9" t="s">
        <v>14</v>
      </c>
      <c r="C168" s="86" t="s">
        <v>7</v>
      </c>
      <c r="D168" s="86" t="s">
        <v>124</v>
      </c>
      <c r="E168" s="82"/>
    </row>
    <row r="169" spans="1:5" ht="15" thickBot="1" x14ac:dyDescent="0.35">
      <c r="A169" s="93"/>
      <c r="B169" s="89" t="s">
        <v>187</v>
      </c>
      <c r="C169" s="90" t="s">
        <v>11</v>
      </c>
      <c r="D169" s="90" t="s">
        <v>186</v>
      </c>
      <c r="E169" s="94"/>
    </row>
    <row r="170" spans="1:5" ht="15" thickBot="1" x14ac:dyDescent="0.35"/>
    <row r="171" spans="1:5" ht="18.600000000000001" thickBot="1" x14ac:dyDescent="0.35">
      <c r="A171" s="273" t="s">
        <v>286</v>
      </c>
      <c r="B171" s="274"/>
      <c r="C171" s="274"/>
      <c r="D171" s="274"/>
      <c r="E171" s="275"/>
    </row>
    <row r="172" spans="1:5" x14ac:dyDescent="0.3">
      <c r="A172" s="92"/>
      <c r="B172" s="7" t="s">
        <v>22</v>
      </c>
      <c r="C172" s="84" t="s">
        <v>5</v>
      </c>
      <c r="D172" s="84" t="s">
        <v>117</v>
      </c>
      <c r="E172" s="88"/>
    </row>
    <row r="173" spans="1:5" x14ac:dyDescent="0.3">
      <c r="A173" s="92"/>
      <c r="B173" s="8" t="s">
        <v>10</v>
      </c>
      <c r="C173" s="85" t="s">
        <v>11</v>
      </c>
      <c r="D173" s="85" t="s">
        <v>122</v>
      </c>
      <c r="E173" s="80"/>
    </row>
    <row r="174" spans="1:5" x14ac:dyDescent="0.3">
      <c r="A174" s="92"/>
      <c r="B174" s="8" t="s">
        <v>13</v>
      </c>
      <c r="C174" s="85" t="s">
        <v>7</v>
      </c>
      <c r="D174" s="85" t="s">
        <v>123</v>
      </c>
      <c r="E174" s="81"/>
    </row>
    <row r="175" spans="1:5" ht="15" thickBot="1" x14ac:dyDescent="0.35">
      <c r="A175" s="92"/>
      <c r="B175" s="9" t="s">
        <v>14</v>
      </c>
      <c r="C175" s="86" t="s">
        <v>7</v>
      </c>
      <c r="D175" s="86" t="s">
        <v>124</v>
      </c>
      <c r="E175" s="82"/>
    </row>
    <row r="176" spans="1:5" ht="15" thickBot="1" x14ac:dyDescent="0.35">
      <c r="A176" s="93"/>
      <c r="B176" s="89" t="s">
        <v>187</v>
      </c>
      <c r="C176" s="90" t="s">
        <v>11</v>
      </c>
      <c r="D176" s="90" t="s">
        <v>186</v>
      </c>
      <c r="E176" s="94"/>
    </row>
    <row r="177" spans="1:5" ht="15" thickBot="1" x14ac:dyDescent="0.35"/>
    <row r="178" spans="1:5" ht="18.600000000000001" thickBot="1" x14ac:dyDescent="0.35">
      <c r="A178" s="273" t="s">
        <v>287</v>
      </c>
      <c r="B178" s="274"/>
      <c r="C178" s="274"/>
      <c r="D178" s="274"/>
      <c r="E178" s="275"/>
    </row>
    <row r="179" spans="1:5" x14ac:dyDescent="0.3">
      <c r="A179" s="92"/>
      <c r="B179" s="7" t="s">
        <v>22</v>
      </c>
      <c r="C179" s="84" t="s">
        <v>5</v>
      </c>
      <c r="D179" s="84" t="s">
        <v>117</v>
      </c>
      <c r="E179" s="88"/>
    </row>
    <row r="180" spans="1:5" x14ac:dyDescent="0.3">
      <c r="A180" s="92"/>
      <c r="B180" s="8" t="s">
        <v>10</v>
      </c>
      <c r="C180" s="85" t="s">
        <v>11</v>
      </c>
      <c r="D180" s="85" t="s">
        <v>122</v>
      </c>
      <c r="E180" s="80"/>
    </row>
    <row r="181" spans="1:5" x14ac:dyDescent="0.3">
      <c r="A181" s="92"/>
      <c r="B181" s="8" t="s">
        <v>13</v>
      </c>
      <c r="C181" s="85" t="s">
        <v>7</v>
      </c>
      <c r="D181" s="85" t="s">
        <v>123</v>
      </c>
      <c r="E181" s="81"/>
    </row>
    <row r="182" spans="1:5" ht="15" thickBot="1" x14ac:dyDescent="0.35">
      <c r="A182" s="92"/>
      <c r="B182" s="9" t="s">
        <v>14</v>
      </c>
      <c r="C182" s="86" t="s">
        <v>7</v>
      </c>
      <c r="D182" s="86" t="s">
        <v>124</v>
      </c>
      <c r="E182" s="82"/>
    </row>
    <row r="183" spans="1:5" ht="15" thickBot="1" x14ac:dyDescent="0.35">
      <c r="A183" s="93"/>
      <c r="B183" s="89" t="s">
        <v>187</v>
      </c>
      <c r="C183" s="90" t="s">
        <v>11</v>
      </c>
      <c r="D183" s="90" t="s">
        <v>186</v>
      </c>
      <c r="E183" s="94"/>
    </row>
    <row r="184" spans="1:5" ht="15" thickBot="1" x14ac:dyDescent="0.35"/>
    <row r="185" spans="1:5" ht="18.600000000000001" thickBot="1" x14ac:dyDescent="0.35">
      <c r="A185" s="273" t="s">
        <v>288</v>
      </c>
      <c r="B185" s="274"/>
      <c r="C185" s="274"/>
      <c r="D185" s="274"/>
      <c r="E185" s="275"/>
    </row>
    <row r="186" spans="1:5" x14ac:dyDescent="0.3">
      <c r="A186" s="92"/>
      <c r="B186" s="7" t="s">
        <v>22</v>
      </c>
      <c r="C186" s="84" t="s">
        <v>5</v>
      </c>
      <c r="D186" s="84" t="s">
        <v>117</v>
      </c>
      <c r="E186" s="88"/>
    </row>
    <row r="187" spans="1:5" x14ac:dyDescent="0.3">
      <c r="A187" s="92"/>
      <c r="B187" s="8" t="s">
        <v>10</v>
      </c>
      <c r="C187" s="85" t="s">
        <v>11</v>
      </c>
      <c r="D187" s="85" t="s">
        <v>122</v>
      </c>
      <c r="E187" s="80"/>
    </row>
    <row r="188" spans="1:5" x14ac:dyDescent="0.3">
      <c r="A188" s="92"/>
      <c r="B188" s="8" t="s">
        <v>13</v>
      </c>
      <c r="C188" s="85" t="s">
        <v>7</v>
      </c>
      <c r="D188" s="85" t="s">
        <v>123</v>
      </c>
      <c r="E188" s="81"/>
    </row>
    <row r="189" spans="1:5" ht="15" thickBot="1" x14ac:dyDescent="0.35">
      <c r="A189" s="92"/>
      <c r="B189" s="9" t="s">
        <v>14</v>
      </c>
      <c r="C189" s="86" t="s">
        <v>7</v>
      </c>
      <c r="D189" s="86" t="s">
        <v>124</v>
      </c>
      <c r="E189" s="82"/>
    </row>
    <row r="190" spans="1:5" ht="15" thickBot="1" x14ac:dyDescent="0.35">
      <c r="A190" s="93"/>
      <c r="B190" s="89" t="s">
        <v>187</v>
      </c>
      <c r="C190" s="90" t="s">
        <v>11</v>
      </c>
      <c r="D190" s="90" t="s">
        <v>186</v>
      </c>
      <c r="E190" s="94"/>
    </row>
    <row r="191" spans="1:5" ht="15" thickBot="1" x14ac:dyDescent="0.35"/>
    <row r="192" spans="1:5" ht="18.600000000000001" thickBot="1" x14ac:dyDescent="0.35">
      <c r="A192" s="273" t="s">
        <v>289</v>
      </c>
      <c r="B192" s="274"/>
      <c r="C192" s="274"/>
      <c r="D192" s="274"/>
      <c r="E192" s="275"/>
    </row>
    <row r="193" spans="1:5" x14ac:dyDescent="0.3">
      <c r="A193" s="92"/>
      <c r="B193" s="7" t="s">
        <v>22</v>
      </c>
      <c r="C193" s="84" t="s">
        <v>5</v>
      </c>
      <c r="D193" s="84" t="s">
        <v>117</v>
      </c>
      <c r="E193" s="88"/>
    </row>
    <row r="194" spans="1:5" x14ac:dyDescent="0.3">
      <c r="A194" s="92"/>
      <c r="B194" s="8" t="s">
        <v>10</v>
      </c>
      <c r="C194" s="85" t="s">
        <v>11</v>
      </c>
      <c r="D194" s="85" t="s">
        <v>122</v>
      </c>
      <c r="E194" s="80"/>
    </row>
    <row r="195" spans="1:5" x14ac:dyDescent="0.3">
      <c r="A195" s="92"/>
      <c r="B195" s="8" t="s">
        <v>13</v>
      </c>
      <c r="C195" s="85" t="s">
        <v>7</v>
      </c>
      <c r="D195" s="85" t="s">
        <v>123</v>
      </c>
      <c r="E195" s="81"/>
    </row>
    <row r="196" spans="1:5" ht="15" thickBot="1" x14ac:dyDescent="0.35">
      <c r="A196" s="92"/>
      <c r="B196" s="9" t="s">
        <v>14</v>
      </c>
      <c r="C196" s="86" t="s">
        <v>7</v>
      </c>
      <c r="D196" s="86" t="s">
        <v>124</v>
      </c>
      <c r="E196" s="82"/>
    </row>
    <row r="197" spans="1:5" ht="15" thickBot="1" x14ac:dyDescent="0.35">
      <c r="A197" s="93"/>
      <c r="B197" s="89" t="s">
        <v>187</v>
      </c>
      <c r="C197" s="90" t="s">
        <v>11</v>
      </c>
      <c r="D197" s="90" t="s">
        <v>186</v>
      </c>
      <c r="E197" s="94"/>
    </row>
    <row r="198" spans="1:5" ht="15" thickBot="1" x14ac:dyDescent="0.35"/>
    <row r="199" spans="1:5" ht="18.600000000000001" thickBot="1" x14ac:dyDescent="0.35">
      <c r="A199" s="273" t="s">
        <v>290</v>
      </c>
      <c r="B199" s="274"/>
      <c r="C199" s="274"/>
      <c r="D199" s="274"/>
      <c r="E199" s="275"/>
    </row>
    <row r="200" spans="1:5" x14ac:dyDescent="0.3">
      <c r="A200" s="92"/>
      <c r="B200" s="7" t="s">
        <v>22</v>
      </c>
      <c r="C200" s="84" t="s">
        <v>5</v>
      </c>
      <c r="D200" s="84" t="s">
        <v>117</v>
      </c>
      <c r="E200" s="88"/>
    </row>
    <row r="201" spans="1:5" x14ac:dyDescent="0.3">
      <c r="A201" s="92"/>
      <c r="B201" s="8" t="s">
        <v>10</v>
      </c>
      <c r="C201" s="85" t="s">
        <v>11</v>
      </c>
      <c r="D201" s="85" t="s">
        <v>122</v>
      </c>
      <c r="E201" s="80"/>
    </row>
    <row r="202" spans="1:5" x14ac:dyDescent="0.3">
      <c r="A202" s="92"/>
      <c r="B202" s="8" t="s">
        <v>13</v>
      </c>
      <c r="C202" s="85" t="s">
        <v>7</v>
      </c>
      <c r="D202" s="85" t="s">
        <v>123</v>
      </c>
      <c r="E202" s="81"/>
    </row>
    <row r="203" spans="1:5" ht="15" thickBot="1" x14ac:dyDescent="0.35">
      <c r="A203" s="92"/>
      <c r="B203" s="9" t="s">
        <v>14</v>
      </c>
      <c r="C203" s="86" t="s">
        <v>7</v>
      </c>
      <c r="D203" s="86" t="s">
        <v>124</v>
      </c>
      <c r="E203" s="82"/>
    </row>
    <row r="204" spans="1:5" ht="15" thickBot="1" x14ac:dyDescent="0.35">
      <c r="A204" s="93"/>
      <c r="B204" s="89" t="s">
        <v>187</v>
      </c>
      <c r="C204" s="90" t="s">
        <v>11</v>
      </c>
      <c r="D204" s="90" t="s">
        <v>186</v>
      </c>
      <c r="E204" s="94"/>
    </row>
    <row r="205" spans="1:5" ht="15" thickBot="1" x14ac:dyDescent="0.35"/>
    <row r="206" spans="1:5" ht="18.600000000000001" thickBot="1" x14ac:dyDescent="0.35">
      <c r="A206" s="273" t="s">
        <v>291</v>
      </c>
      <c r="B206" s="274"/>
      <c r="C206" s="274"/>
      <c r="D206" s="274"/>
      <c r="E206" s="275"/>
    </row>
    <row r="207" spans="1:5" x14ac:dyDescent="0.3">
      <c r="A207" s="92"/>
      <c r="B207" s="7" t="s">
        <v>22</v>
      </c>
      <c r="C207" s="84" t="s">
        <v>5</v>
      </c>
      <c r="D207" s="84" t="s">
        <v>117</v>
      </c>
      <c r="E207" s="88"/>
    </row>
    <row r="208" spans="1:5" x14ac:dyDescent="0.3">
      <c r="A208" s="92"/>
      <c r="B208" s="8" t="s">
        <v>10</v>
      </c>
      <c r="C208" s="85" t="s">
        <v>11</v>
      </c>
      <c r="D208" s="85" t="s">
        <v>122</v>
      </c>
      <c r="E208" s="80"/>
    </row>
    <row r="209" spans="1:5" x14ac:dyDescent="0.3">
      <c r="A209" s="92"/>
      <c r="B209" s="8" t="s">
        <v>13</v>
      </c>
      <c r="C209" s="85" t="s">
        <v>7</v>
      </c>
      <c r="D209" s="85" t="s">
        <v>123</v>
      </c>
      <c r="E209" s="81"/>
    </row>
    <row r="210" spans="1:5" ht="15" thickBot="1" x14ac:dyDescent="0.35">
      <c r="A210" s="92"/>
      <c r="B210" s="9" t="s">
        <v>14</v>
      </c>
      <c r="C210" s="86" t="s">
        <v>7</v>
      </c>
      <c r="D210" s="86" t="s">
        <v>124</v>
      </c>
      <c r="E210" s="82"/>
    </row>
    <row r="211" spans="1:5" ht="15" thickBot="1" x14ac:dyDescent="0.35">
      <c r="A211" s="93"/>
      <c r="B211" s="89" t="s">
        <v>187</v>
      </c>
      <c r="C211" s="90" t="s">
        <v>11</v>
      </c>
      <c r="D211" s="90" t="s">
        <v>186</v>
      </c>
      <c r="E211" s="94"/>
    </row>
    <row r="212" spans="1:5" ht="15" thickBot="1" x14ac:dyDescent="0.35"/>
    <row r="213" spans="1:5" ht="18.600000000000001" thickBot="1" x14ac:dyDescent="0.35">
      <c r="A213" s="273" t="s">
        <v>292</v>
      </c>
      <c r="B213" s="274"/>
      <c r="C213" s="274"/>
      <c r="D213" s="274"/>
      <c r="E213" s="275"/>
    </row>
    <row r="214" spans="1:5" x14ac:dyDescent="0.3">
      <c r="A214" s="92"/>
      <c r="B214" s="7" t="s">
        <v>22</v>
      </c>
      <c r="C214" s="84" t="s">
        <v>5</v>
      </c>
      <c r="D214" s="84" t="s">
        <v>117</v>
      </c>
      <c r="E214" s="88"/>
    </row>
    <row r="215" spans="1:5" x14ac:dyDescent="0.3">
      <c r="A215" s="92"/>
      <c r="B215" s="8" t="s">
        <v>10</v>
      </c>
      <c r="C215" s="85" t="s">
        <v>11</v>
      </c>
      <c r="D215" s="85" t="s">
        <v>122</v>
      </c>
      <c r="E215" s="80"/>
    </row>
    <row r="216" spans="1:5" x14ac:dyDescent="0.3">
      <c r="A216" s="92"/>
      <c r="B216" s="8" t="s">
        <v>13</v>
      </c>
      <c r="C216" s="85" t="s">
        <v>7</v>
      </c>
      <c r="D216" s="85" t="s">
        <v>123</v>
      </c>
      <c r="E216" s="81"/>
    </row>
    <row r="217" spans="1:5" ht="15" thickBot="1" x14ac:dyDescent="0.35">
      <c r="A217" s="92"/>
      <c r="B217" s="9" t="s">
        <v>14</v>
      </c>
      <c r="C217" s="86" t="s">
        <v>7</v>
      </c>
      <c r="D217" s="86" t="s">
        <v>124</v>
      </c>
      <c r="E217" s="82"/>
    </row>
    <row r="218" spans="1:5" ht="15" thickBot="1" x14ac:dyDescent="0.35">
      <c r="A218" s="93"/>
      <c r="B218" s="89" t="s">
        <v>187</v>
      </c>
      <c r="C218" s="90" t="s">
        <v>11</v>
      </c>
      <c r="D218" s="90" t="s">
        <v>186</v>
      </c>
      <c r="E218" s="94"/>
    </row>
    <row r="219" spans="1:5" ht="15" thickBot="1" x14ac:dyDescent="0.35"/>
    <row r="220" spans="1:5" ht="18.600000000000001" thickBot="1" x14ac:dyDescent="0.35">
      <c r="A220" s="273" t="s">
        <v>293</v>
      </c>
      <c r="B220" s="274"/>
      <c r="C220" s="274"/>
      <c r="D220" s="274"/>
      <c r="E220" s="275"/>
    </row>
    <row r="221" spans="1:5" x14ac:dyDescent="0.3">
      <c r="A221" s="92"/>
      <c r="B221" s="7" t="s">
        <v>22</v>
      </c>
      <c r="C221" s="84" t="s">
        <v>5</v>
      </c>
      <c r="D221" s="84" t="s">
        <v>117</v>
      </c>
      <c r="E221" s="88"/>
    </row>
    <row r="222" spans="1:5" x14ac:dyDescent="0.3">
      <c r="A222" s="92"/>
      <c r="B222" s="8" t="s">
        <v>10</v>
      </c>
      <c r="C222" s="85" t="s">
        <v>11</v>
      </c>
      <c r="D222" s="85" t="s">
        <v>122</v>
      </c>
      <c r="E222" s="80"/>
    </row>
    <row r="223" spans="1:5" x14ac:dyDescent="0.3">
      <c r="A223" s="92"/>
      <c r="B223" s="8" t="s">
        <v>13</v>
      </c>
      <c r="C223" s="85" t="s">
        <v>7</v>
      </c>
      <c r="D223" s="85" t="s">
        <v>123</v>
      </c>
      <c r="E223" s="81"/>
    </row>
    <row r="224" spans="1:5" ht="15" thickBot="1" x14ac:dyDescent="0.35">
      <c r="A224" s="92"/>
      <c r="B224" s="9" t="s">
        <v>14</v>
      </c>
      <c r="C224" s="86" t="s">
        <v>7</v>
      </c>
      <c r="D224" s="86" t="s">
        <v>124</v>
      </c>
      <c r="E224" s="82"/>
    </row>
    <row r="225" spans="1:5" ht="15" thickBot="1" x14ac:dyDescent="0.35">
      <c r="A225" s="93"/>
      <c r="B225" s="89" t="s">
        <v>187</v>
      </c>
      <c r="C225" s="90" t="s">
        <v>11</v>
      </c>
      <c r="D225" s="90" t="s">
        <v>186</v>
      </c>
      <c r="E225" s="94"/>
    </row>
    <row r="226" spans="1:5" ht="15" thickBot="1" x14ac:dyDescent="0.35"/>
    <row r="227" spans="1:5" ht="18.600000000000001" thickBot="1" x14ac:dyDescent="0.35">
      <c r="A227" s="273" t="s">
        <v>294</v>
      </c>
      <c r="B227" s="274"/>
      <c r="C227" s="274"/>
      <c r="D227" s="274"/>
      <c r="E227" s="275"/>
    </row>
    <row r="228" spans="1:5" x14ac:dyDescent="0.3">
      <c r="A228" s="92"/>
      <c r="B228" s="7" t="s">
        <v>22</v>
      </c>
      <c r="C228" s="84" t="s">
        <v>5</v>
      </c>
      <c r="D228" s="84" t="s">
        <v>117</v>
      </c>
      <c r="E228" s="88"/>
    </row>
    <row r="229" spans="1:5" x14ac:dyDescent="0.3">
      <c r="A229" s="92"/>
      <c r="B229" s="8" t="s">
        <v>10</v>
      </c>
      <c r="C229" s="85" t="s">
        <v>11</v>
      </c>
      <c r="D229" s="85" t="s">
        <v>122</v>
      </c>
      <c r="E229" s="80"/>
    </row>
    <row r="230" spans="1:5" x14ac:dyDescent="0.3">
      <c r="A230" s="92"/>
      <c r="B230" s="8" t="s">
        <v>13</v>
      </c>
      <c r="C230" s="85" t="s">
        <v>7</v>
      </c>
      <c r="D230" s="85" t="s">
        <v>123</v>
      </c>
      <c r="E230" s="81"/>
    </row>
    <row r="231" spans="1:5" ht="15" thickBot="1" x14ac:dyDescent="0.35">
      <c r="A231" s="92"/>
      <c r="B231" s="9" t="s">
        <v>14</v>
      </c>
      <c r="C231" s="86" t="s">
        <v>7</v>
      </c>
      <c r="D231" s="86" t="s">
        <v>124</v>
      </c>
      <c r="E231" s="82"/>
    </row>
    <row r="232" spans="1:5" ht="15" thickBot="1" x14ac:dyDescent="0.35">
      <c r="A232" s="93"/>
      <c r="B232" s="89" t="s">
        <v>187</v>
      </c>
      <c r="C232" s="90" t="s">
        <v>11</v>
      </c>
      <c r="D232" s="90" t="s">
        <v>186</v>
      </c>
      <c r="E232" s="94"/>
    </row>
    <row r="233" spans="1:5" ht="15" thickBot="1" x14ac:dyDescent="0.35"/>
    <row r="234" spans="1:5" ht="18.600000000000001" thickBot="1" x14ac:dyDescent="0.35">
      <c r="A234" s="273" t="s">
        <v>295</v>
      </c>
      <c r="B234" s="274"/>
      <c r="C234" s="274"/>
      <c r="D234" s="274"/>
      <c r="E234" s="275"/>
    </row>
    <row r="235" spans="1:5" x14ac:dyDescent="0.3">
      <c r="A235" s="92"/>
      <c r="B235" s="7" t="s">
        <v>22</v>
      </c>
      <c r="C235" s="84" t="s">
        <v>5</v>
      </c>
      <c r="D235" s="84" t="s">
        <v>117</v>
      </c>
      <c r="E235" s="88"/>
    </row>
    <row r="236" spans="1:5" x14ac:dyDescent="0.3">
      <c r="A236" s="92"/>
      <c r="B236" s="8" t="s">
        <v>10</v>
      </c>
      <c r="C236" s="85" t="s">
        <v>11</v>
      </c>
      <c r="D236" s="85" t="s">
        <v>122</v>
      </c>
      <c r="E236" s="80"/>
    </row>
    <row r="237" spans="1:5" x14ac:dyDescent="0.3">
      <c r="A237" s="92"/>
      <c r="B237" s="8" t="s">
        <v>13</v>
      </c>
      <c r="C237" s="85" t="s">
        <v>7</v>
      </c>
      <c r="D237" s="85" t="s">
        <v>123</v>
      </c>
      <c r="E237" s="81"/>
    </row>
    <row r="238" spans="1:5" ht="15" thickBot="1" x14ac:dyDescent="0.35">
      <c r="A238" s="92"/>
      <c r="B238" s="9" t="s">
        <v>14</v>
      </c>
      <c r="C238" s="86" t="s">
        <v>7</v>
      </c>
      <c r="D238" s="86" t="s">
        <v>124</v>
      </c>
      <c r="E238" s="82"/>
    </row>
    <row r="239" spans="1:5" ht="15" thickBot="1" x14ac:dyDescent="0.35">
      <c r="A239" s="93"/>
      <c r="B239" s="89" t="s">
        <v>187</v>
      </c>
      <c r="C239" s="90" t="s">
        <v>11</v>
      </c>
      <c r="D239" s="90" t="s">
        <v>186</v>
      </c>
      <c r="E239" s="94"/>
    </row>
    <row r="240" spans="1:5" ht="15" thickBot="1" x14ac:dyDescent="0.35"/>
    <row r="241" spans="1:5" ht="18.600000000000001" thickBot="1" x14ac:dyDescent="0.35">
      <c r="A241" s="273" t="s">
        <v>296</v>
      </c>
      <c r="B241" s="274"/>
      <c r="C241" s="274"/>
      <c r="D241" s="274"/>
      <c r="E241" s="275"/>
    </row>
    <row r="242" spans="1:5" x14ac:dyDescent="0.3">
      <c r="A242" s="92"/>
      <c r="B242" s="7" t="s">
        <v>22</v>
      </c>
      <c r="C242" s="84" t="s">
        <v>5</v>
      </c>
      <c r="D242" s="84" t="s">
        <v>117</v>
      </c>
      <c r="E242" s="88"/>
    </row>
    <row r="243" spans="1:5" x14ac:dyDescent="0.3">
      <c r="A243" s="92"/>
      <c r="B243" s="8" t="s">
        <v>10</v>
      </c>
      <c r="C243" s="85" t="s">
        <v>11</v>
      </c>
      <c r="D243" s="85" t="s">
        <v>122</v>
      </c>
      <c r="E243" s="80"/>
    </row>
    <row r="244" spans="1:5" x14ac:dyDescent="0.3">
      <c r="A244" s="92"/>
      <c r="B244" s="8" t="s">
        <v>13</v>
      </c>
      <c r="C244" s="85" t="s">
        <v>7</v>
      </c>
      <c r="D244" s="85" t="s">
        <v>123</v>
      </c>
      <c r="E244" s="81"/>
    </row>
    <row r="245" spans="1:5" ht="15" thickBot="1" x14ac:dyDescent="0.35">
      <c r="A245" s="92"/>
      <c r="B245" s="9" t="s">
        <v>14</v>
      </c>
      <c r="C245" s="86" t="s">
        <v>7</v>
      </c>
      <c r="D245" s="86" t="s">
        <v>124</v>
      </c>
      <c r="E245" s="82"/>
    </row>
    <row r="246" spans="1:5" ht="15" thickBot="1" x14ac:dyDescent="0.35">
      <c r="A246" s="93"/>
      <c r="B246" s="89" t="s">
        <v>187</v>
      </c>
      <c r="C246" s="90" t="s">
        <v>11</v>
      </c>
      <c r="D246" s="90" t="s">
        <v>186</v>
      </c>
      <c r="E246" s="94"/>
    </row>
    <row r="247" spans="1:5" ht="15" thickBot="1" x14ac:dyDescent="0.35"/>
    <row r="248" spans="1:5" ht="18.600000000000001" thickBot="1" x14ac:dyDescent="0.35">
      <c r="A248" s="273" t="s">
        <v>297</v>
      </c>
      <c r="B248" s="274"/>
      <c r="C248" s="274"/>
      <c r="D248" s="274"/>
      <c r="E248" s="275"/>
    </row>
    <row r="249" spans="1:5" x14ac:dyDescent="0.3">
      <c r="A249" s="92"/>
      <c r="B249" s="7" t="s">
        <v>22</v>
      </c>
      <c r="C249" s="84" t="s">
        <v>5</v>
      </c>
      <c r="D249" s="84" t="s">
        <v>117</v>
      </c>
      <c r="E249" s="88"/>
    </row>
    <row r="250" spans="1:5" x14ac:dyDescent="0.3">
      <c r="A250" s="92"/>
      <c r="B250" s="8" t="s">
        <v>10</v>
      </c>
      <c r="C250" s="85" t="s">
        <v>11</v>
      </c>
      <c r="D250" s="85" t="s">
        <v>122</v>
      </c>
      <c r="E250" s="80"/>
    </row>
    <row r="251" spans="1:5" x14ac:dyDescent="0.3">
      <c r="A251" s="92"/>
      <c r="B251" s="8" t="s">
        <v>13</v>
      </c>
      <c r="C251" s="85" t="s">
        <v>7</v>
      </c>
      <c r="D251" s="85" t="s">
        <v>123</v>
      </c>
      <c r="E251" s="81"/>
    </row>
    <row r="252" spans="1:5" ht="15" thickBot="1" x14ac:dyDescent="0.35">
      <c r="A252" s="92"/>
      <c r="B252" s="9" t="s">
        <v>14</v>
      </c>
      <c r="C252" s="86" t="s">
        <v>7</v>
      </c>
      <c r="D252" s="86" t="s">
        <v>124</v>
      </c>
      <c r="E252" s="82"/>
    </row>
    <row r="253" spans="1:5" ht="15" thickBot="1" x14ac:dyDescent="0.35">
      <c r="A253" s="93"/>
      <c r="B253" s="89" t="s">
        <v>187</v>
      </c>
      <c r="C253" s="90" t="s">
        <v>11</v>
      </c>
      <c r="D253" s="90" t="s">
        <v>186</v>
      </c>
      <c r="E253" s="94"/>
    </row>
    <row r="254" spans="1:5" ht="15" thickBot="1" x14ac:dyDescent="0.35"/>
    <row r="255" spans="1:5" ht="18.600000000000001" thickBot="1" x14ac:dyDescent="0.35">
      <c r="A255" s="273" t="s">
        <v>298</v>
      </c>
      <c r="B255" s="274"/>
      <c r="C255" s="274"/>
      <c r="D255" s="274"/>
      <c r="E255" s="275"/>
    </row>
    <row r="256" spans="1:5" x14ac:dyDescent="0.3">
      <c r="A256" s="92"/>
      <c r="B256" s="7" t="s">
        <v>22</v>
      </c>
      <c r="C256" s="84" t="s">
        <v>5</v>
      </c>
      <c r="D256" s="84" t="s">
        <v>117</v>
      </c>
      <c r="E256" s="88"/>
    </row>
    <row r="257" spans="1:5" x14ac:dyDescent="0.3">
      <c r="A257" s="92"/>
      <c r="B257" s="8" t="s">
        <v>10</v>
      </c>
      <c r="C257" s="85" t="s">
        <v>11</v>
      </c>
      <c r="D257" s="85" t="s">
        <v>122</v>
      </c>
      <c r="E257" s="80"/>
    </row>
    <row r="258" spans="1:5" x14ac:dyDescent="0.3">
      <c r="A258" s="92"/>
      <c r="B258" s="8" t="s">
        <v>13</v>
      </c>
      <c r="C258" s="85" t="s">
        <v>7</v>
      </c>
      <c r="D258" s="85" t="s">
        <v>123</v>
      </c>
      <c r="E258" s="81"/>
    </row>
    <row r="259" spans="1:5" ht="15" thickBot="1" x14ac:dyDescent="0.35">
      <c r="A259" s="92"/>
      <c r="B259" s="9" t="s">
        <v>14</v>
      </c>
      <c r="C259" s="86" t="s">
        <v>7</v>
      </c>
      <c r="D259" s="86" t="s">
        <v>124</v>
      </c>
      <c r="E259" s="82"/>
    </row>
    <row r="260" spans="1:5" ht="15" thickBot="1" x14ac:dyDescent="0.35">
      <c r="A260" s="93"/>
      <c r="B260" s="89" t="s">
        <v>187</v>
      </c>
      <c r="C260" s="90" t="s">
        <v>11</v>
      </c>
      <c r="D260" s="90" t="s">
        <v>186</v>
      </c>
      <c r="E260" s="94"/>
    </row>
    <row r="261" spans="1:5" ht="15" thickBot="1" x14ac:dyDescent="0.35"/>
    <row r="262" spans="1:5" ht="18.600000000000001" thickBot="1" x14ac:dyDescent="0.35">
      <c r="A262" s="273" t="s">
        <v>299</v>
      </c>
      <c r="B262" s="274"/>
      <c r="C262" s="274"/>
      <c r="D262" s="274"/>
      <c r="E262" s="275"/>
    </row>
    <row r="263" spans="1:5" x14ac:dyDescent="0.3">
      <c r="A263" s="92"/>
      <c r="B263" s="7" t="s">
        <v>22</v>
      </c>
      <c r="C263" s="84" t="s">
        <v>5</v>
      </c>
      <c r="D263" s="84" t="s">
        <v>117</v>
      </c>
      <c r="E263" s="88"/>
    </row>
    <row r="264" spans="1:5" x14ac:dyDescent="0.3">
      <c r="A264" s="92"/>
      <c r="B264" s="8" t="s">
        <v>10</v>
      </c>
      <c r="C264" s="85" t="s">
        <v>11</v>
      </c>
      <c r="D264" s="85" t="s">
        <v>122</v>
      </c>
      <c r="E264" s="80"/>
    </row>
    <row r="265" spans="1:5" x14ac:dyDescent="0.3">
      <c r="A265" s="92"/>
      <c r="B265" s="8" t="s">
        <v>13</v>
      </c>
      <c r="C265" s="85" t="s">
        <v>7</v>
      </c>
      <c r="D265" s="85" t="s">
        <v>123</v>
      </c>
      <c r="E265" s="81"/>
    </row>
    <row r="266" spans="1:5" ht="15" thickBot="1" x14ac:dyDescent="0.35">
      <c r="A266" s="92"/>
      <c r="B266" s="9" t="s">
        <v>14</v>
      </c>
      <c r="C266" s="86" t="s">
        <v>7</v>
      </c>
      <c r="D266" s="86" t="s">
        <v>124</v>
      </c>
      <c r="E266" s="82"/>
    </row>
    <row r="267" spans="1:5" ht="15" thickBot="1" x14ac:dyDescent="0.35">
      <c r="A267" s="93"/>
      <c r="B267" s="89" t="s">
        <v>187</v>
      </c>
      <c r="C267" s="90" t="s">
        <v>11</v>
      </c>
      <c r="D267" s="90" t="s">
        <v>186</v>
      </c>
      <c r="E267" s="94"/>
    </row>
    <row r="268" spans="1:5" ht="15" thickBot="1" x14ac:dyDescent="0.35"/>
    <row r="269" spans="1:5" ht="18.600000000000001" thickBot="1" x14ac:dyDescent="0.35">
      <c r="A269" s="273" t="s">
        <v>300</v>
      </c>
      <c r="B269" s="274"/>
      <c r="C269" s="274"/>
      <c r="D269" s="274"/>
      <c r="E269" s="275"/>
    </row>
    <row r="270" spans="1:5" x14ac:dyDescent="0.3">
      <c r="A270" s="92"/>
      <c r="B270" s="7" t="s">
        <v>22</v>
      </c>
      <c r="C270" s="84" t="s">
        <v>5</v>
      </c>
      <c r="D270" s="84" t="s">
        <v>117</v>
      </c>
      <c r="E270" s="88"/>
    </row>
    <row r="271" spans="1:5" x14ac:dyDescent="0.3">
      <c r="A271" s="92"/>
      <c r="B271" s="8" t="s">
        <v>10</v>
      </c>
      <c r="C271" s="85" t="s">
        <v>11</v>
      </c>
      <c r="D271" s="85" t="s">
        <v>122</v>
      </c>
      <c r="E271" s="80"/>
    </row>
    <row r="272" spans="1:5" x14ac:dyDescent="0.3">
      <c r="A272" s="92"/>
      <c r="B272" s="8" t="s">
        <v>13</v>
      </c>
      <c r="C272" s="85" t="s">
        <v>7</v>
      </c>
      <c r="D272" s="85" t="s">
        <v>123</v>
      </c>
      <c r="E272" s="81"/>
    </row>
    <row r="273" spans="1:5" ht="15" thickBot="1" x14ac:dyDescent="0.35">
      <c r="A273" s="92"/>
      <c r="B273" s="9" t="s">
        <v>14</v>
      </c>
      <c r="C273" s="86" t="s">
        <v>7</v>
      </c>
      <c r="D273" s="86" t="s">
        <v>124</v>
      </c>
      <c r="E273" s="82"/>
    </row>
    <row r="274" spans="1:5" ht="15" thickBot="1" x14ac:dyDescent="0.35">
      <c r="A274" s="93"/>
      <c r="B274" s="89" t="s">
        <v>187</v>
      </c>
      <c r="C274" s="90" t="s">
        <v>11</v>
      </c>
      <c r="D274" s="90" t="s">
        <v>186</v>
      </c>
      <c r="E274" s="94"/>
    </row>
    <row r="275" spans="1:5" ht="15" thickBot="1" x14ac:dyDescent="0.35"/>
    <row r="276" spans="1:5" ht="18.600000000000001" thickBot="1" x14ac:dyDescent="0.35">
      <c r="A276" s="273" t="s">
        <v>301</v>
      </c>
      <c r="B276" s="274"/>
      <c r="C276" s="274"/>
      <c r="D276" s="274"/>
      <c r="E276" s="275"/>
    </row>
    <row r="277" spans="1:5" x14ac:dyDescent="0.3">
      <c r="A277" s="92"/>
      <c r="B277" s="7" t="s">
        <v>22</v>
      </c>
      <c r="C277" s="84" t="s">
        <v>5</v>
      </c>
      <c r="D277" s="84" t="s">
        <v>117</v>
      </c>
      <c r="E277" s="88"/>
    </row>
    <row r="278" spans="1:5" x14ac:dyDescent="0.3">
      <c r="A278" s="92"/>
      <c r="B278" s="8" t="s">
        <v>10</v>
      </c>
      <c r="C278" s="85" t="s">
        <v>11</v>
      </c>
      <c r="D278" s="85" t="s">
        <v>122</v>
      </c>
      <c r="E278" s="80"/>
    </row>
    <row r="279" spans="1:5" x14ac:dyDescent="0.3">
      <c r="A279" s="92"/>
      <c r="B279" s="8" t="s">
        <v>13</v>
      </c>
      <c r="C279" s="85" t="s">
        <v>7</v>
      </c>
      <c r="D279" s="85" t="s">
        <v>123</v>
      </c>
      <c r="E279" s="81"/>
    </row>
    <row r="280" spans="1:5" ht="15" thickBot="1" x14ac:dyDescent="0.35">
      <c r="A280" s="92"/>
      <c r="B280" s="9" t="s">
        <v>14</v>
      </c>
      <c r="C280" s="86" t="s">
        <v>7</v>
      </c>
      <c r="D280" s="86" t="s">
        <v>124</v>
      </c>
      <c r="E280" s="82"/>
    </row>
    <row r="281" spans="1:5" ht="15" thickBot="1" x14ac:dyDescent="0.35">
      <c r="A281" s="93"/>
      <c r="B281" s="89" t="s">
        <v>187</v>
      </c>
      <c r="C281" s="90" t="s">
        <v>11</v>
      </c>
      <c r="D281" s="90" t="s">
        <v>186</v>
      </c>
      <c r="E281" s="94"/>
    </row>
    <row r="282" spans="1:5" ht="15" thickBot="1" x14ac:dyDescent="0.35"/>
    <row r="283" spans="1:5" ht="18.600000000000001" thickBot="1" x14ac:dyDescent="0.35">
      <c r="A283" s="273" t="s">
        <v>302</v>
      </c>
      <c r="B283" s="274"/>
      <c r="C283" s="274"/>
      <c r="D283" s="274"/>
      <c r="E283" s="275"/>
    </row>
    <row r="284" spans="1:5" x14ac:dyDescent="0.3">
      <c r="A284" s="92"/>
      <c r="B284" s="7" t="s">
        <v>22</v>
      </c>
      <c r="C284" s="84" t="s">
        <v>5</v>
      </c>
      <c r="D284" s="84" t="s">
        <v>117</v>
      </c>
      <c r="E284" s="88"/>
    </row>
    <row r="285" spans="1:5" x14ac:dyDescent="0.3">
      <c r="A285" s="92"/>
      <c r="B285" s="8" t="s">
        <v>10</v>
      </c>
      <c r="C285" s="85" t="s">
        <v>11</v>
      </c>
      <c r="D285" s="85" t="s">
        <v>122</v>
      </c>
      <c r="E285" s="80"/>
    </row>
    <row r="286" spans="1:5" x14ac:dyDescent="0.3">
      <c r="A286" s="92"/>
      <c r="B286" s="8" t="s">
        <v>13</v>
      </c>
      <c r="C286" s="85" t="s">
        <v>7</v>
      </c>
      <c r="D286" s="85" t="s">
        <v>123</v>
      </c>
      <c r="E286" s="81"/>
    </row>
    <row r="287" spans="1:5" ht="15" thickBot="1" x14ac:dyDescent="0.35">
      <c r="A287" s="92"/>
      <c r="B287" s="9" t="s">
        <v>14</v>
      </c>
      <c r="C287" s="86" t="s">
        <v>7</v>
      </c>
      <c r="D287" s="86" t="s">
        <v>124</v>
      </c>
      <c r="E287" s="82"/>
    </row>
    <row r="288" spans="1:5" ht="15" thickBot="1" x14ac:dyDescent="0.35">
      <c r="A288" s="93"/>
      <c r="B288" s="89" t="s">
        <v>187</v>
      </c>
      <c r="C288" s="90" t="s">
        <v>11</v>
      </c>
      <c r="D288" s="90" t="s">
        <v>186</v>
      </c>
      <c r="E288" s="94"/>
    </row>
    <row r="289" spans="1:5" ht="15" thickBot="1" x14ac:dyDescent="0.35"/>
    <row r="290" spans="1:5" ht="18.600000000000001" thickBot="1" x14ac:dyDescent="0.35">
      <c r="A290" s="273" t="s">
        <v>303</v>
      </c>
      <c r="B290" s="274"/>
      <c r="C290" s="274"/>
      <c r="D290" s="274"/>
      <c r="E290" s="275"/>
    </row>
    <row r="291" spans="1:5" x14ac:dyDescent="0.3">
      <c r="A291" s="92"/>
      <c r="B291" s="7" t="s">
        <v>22</v>
      </c>
      <c r="C291" s="84" t="s">
        <v>5</v>
      </c>
      <c r="D291" s="84" t="s">
        <v>117</v>
      </c>
      <c r="E291" s="88"/>
    </row>
    <row r="292" spans="1:5" x14ac:dyDescent="0.3">
      <c r="A292" s="92"/>
      <c r="B292" s="8" t="s">
        <v>10</v>
      </c>
      <c r="C292" s="85" t="s">
        <v>11</v>
      </c>
      <c r="D292" s="85" t="s">
        <v>122</v>
      </c>
      <c r="E292" s="80"/>
    </row>
    <row r="293" spans="1:5" x14ac:dyDescent="0.3">
      <c r="A293" s="92"/>
      <c r="B293" s="8" t="s">
        <v>13</v>
      </c>
      <c r="C293" s="85" t="s">
        <v>7</v>
      </c>
      <c r="D293" s="85" t="s">
        <v>123</v>
      </c>
      <c r="E293" s="81"/>
    </row>
    <row r="294" spans="1:5" ht="15" thickBot="1" x14ac:dyDescent="0.35">
      <c r="A294" s="92"/>
      <c r="B294" s="9" t="s">
        <v>14</v>
      </c>
      <c r="C294" s="86" t="s">
        <v>7</v>
      </c>
      <c r="D294" s="86" t="s">
        <v>124</v>
      </c>
      <c r="E294" s="82"/>
    </row>
    <row r="295" spans="1:5" ht="15" thickBot="1" x14ac:dyDescent="0.35">
      <c r="A295" s="93"/>
      <c r="B295" s="89" t="s">
        <v>187</v>
      </c>
      <c r="C295" s="90" t="s">
        <v>11</v>
      </c>
      <c r="D295" s="90" t="s">
        <v>186</v>
      </c>
      <c r="E295" s="94"/>
    </row>
    <row r="296" spans="1:5" ht="15" thickBot="1" x14ac:dyDescent="0.35"/>
    <row r="297" spans="1:5" ht="18.600000000000001" thickBot="1" x14ac:dyDescent="0.35">
      <c r="A297" s="273" t="s">
        <v>304</v>
      </c>
      <c r="B297" s="274"/>
      <c r="C297" s="274"/>
      <c r="D297" s="274"/>
      <c r="E297" s="275"/>
    </row>
    <row r="298" spans="1:5" x14ac:dyDescent="0.3">
      <c r="A298" s="92"/>
      <c r="B298" s="7" t="s">
        <v>22</v>
      </c>
      <c r="C298" s="84" t="s">
        <v>5</v>
      </c>
      <c r="D298" s="84" t="s">
        <v>117</v>
      </c>
      <c r="E298" s="88"/>
    </row>
    <row r="299" spans="1:5" x14ac:dyDescent="0.3">
      <c r="A299" s="92"/>
      <c r="B299" s="8" t="s">
        <v>10</v>
      </c>
      <c r="C299" s="85" t="s">
        <v>11</v>
      </c>
      <c r="D299" s="85" t="s">
        <v>122</v>
      </c>
      <c r="E299" s="80"/>
    </row>
    <row r="300" spans="1:5" x14ac:dyDescent="0.3">
      <c r="A300" s="92"/>
      <c r="B300" s="8" t="s">
        <v>13</v>
      </c>
      <c r="C300" s="85" t="s">
        <v>7</v>
      </c>
      <c r="D300" s="85" t="s">
        <v>123</v>
      </c>
      <c r="E300" s="81"/>
    </row>
    <row r="301" spans="1:5" ht="15" thickBot="1" x14ac:dyDescent="0.35">
      <c r="A301" s="92"/>
      <c r="B301" s="9" t="s">
        <v>14</v>
      </c>
      <c r="C301" s="86" t="s">
        <v>7</v>
      </c>
      <c r="D301" s="86" t="s">
        <v>124</v>
      </c>
      <c r="E301" s="82"/>
    </row>
    <row r="302" spans="1:5" ht="15" thickBot="1" x14ac:dyDescent="0.35">
      <c r="A302" s="93"/>
      <c r="B302" s="89" t="s">
        <v>187</v>
      </c>
      <c r="C302" s="90" t="s">
        <v>11</v>
      </c>
      <c r="D302" s="90" t="s">
        <v>186</v>
      </c>
      <c r="E302" s="94"/>
    </row>
    <row r="303" spans="1:5" ht="15" thickBot="1" x14ac:dyDescent="0.35"/>
    <row r="304" spans="1:5" ht="18.600000000000001" thickBot="1" x14ac:dyDescent="0.35">
      <c r="A304" s="273" t="s">
        <v>305</v>
      </c>
      <c r="B304" s="274"/>
      <c r="C304" s="274"/>
      <c r="D304" s="274"/>
      <c r="E304" s="275"/>
    </row>
    <row r="305" spans="1:5" x14ac:dyDescent="0.3">
      <c r="A305" s="92"/>
      <c r="B305" s="7" t="s">
        <v>22</v>
      </c>
      <c r="C305" s="84" t="s">
        <v>5</v>
      </c>
      <c r="D305" s="84" t="s">
        <v>117</v>
      </c>
      <c r="E305" s="88"/>
    </row>
    <row r="306" spans="1:5" x14ac:dyDescent="0.3">
      <c r="A306" s="92"/>
      <c r="B306" s="8" t="s">
        <v>10</v>
      </c>
      <c r="C306" s="85" t="s">
        <v>11</v>
      </c>
      <c r="D306" s="85" t="s">
        <v>122</v>
      </c>
      <c r="E306" s="80"/>
    </row>
    <row r="307" spans="1:5" x14ac:dyDescent="0.3">
      <c r="A307" s="92"/>
      <c r="B307" s="8" t="s">
        <v>13</v>
      </c>
      <c r="C307" s="85" t="s">
        <v>7</v>
      </c>
      <c r="D307" s="85" t="s">
        <v>123</v>
      </c>
      <c r="E307" s="81"/>
    </row>
    <row r="308" spans="1:5" ht="15" thickBot="1" x14ac:dyDescent="0.35">
      <c r="A308" s="92"/>
      <c r="B308" s="9" t="s">
        <v>14</v>
      </c>
      <c r="C308" s="86" t="s">
        <v>7</v>
      </c>
      <c r="D308" s="86" t="s">
        <v>124</v>
      </c>
      <c r="E308" s="82"/>
    </row>
    <row r="309" spans="1:5" ht="15" thickBot="1" x14ac:dyDescent="0.35">
      <c r="A309" s="93"/>
      <c r="B309" s="89" t="s">
        <v>187</v>
      </c>
      <c r="C309" s="90" t="s">
        <v>11</v>
      </c>
      <c r="D309" s="90" t="s">
        <v>186</v>
      </c>
      <c r="E309" s="94"/>
    </row>
    <row r="310" spans="1:5" ht="15" thickBot="1" x14ac:dyDescent="0.35"/>
    <row r="311" spans="1:5" ht="18.600000000000001" thickBot="1" x14ac:dyDescent="0.35">
      <c r="A311" s="273" t="s">
        <v>306</v>
      </c>
      <c r="B311" s="274"/>
      <c r="C311" s="274"/>
      <c r="D311" s="274"/>
      <c r="E311" s="275"/>
    </row>
    <row r="312" spans="1:5" x14ac:dyDescent="0.3">
      <c r="A312" s="92"/>
      <c r="B312" s="7" t="s">
        <v>22</v>
      </c>
      <c r="C312" s="84" t="s">
        <v>5</v>
      </c>
      <c r="D312" s="84" t="s">
        <v>117</v>
      </c>
      <c r="E312" s="88"/>
    </row>
    <row r="313" spans="1:5" x14ac:dyDescent="0.3">
      <c r="A313" s="92"/>
      <c r="B313" s="8" t="s">
        <v>10</v>
      </c>
      <c r="C313" s="85" t="s">
        <v>11</v>
      </c>
      <c r="D313" s="85" t="s">
        <v>122</v>
      </c>
      <c r="E313" s="80"/>
    </row>
    <row r="314" spans="1:5" x14ac:dyDescent="0.3">
      <c r="A314" s="92"/>
      <c r="B314" s="8" t="s">
        <v>13</v>
      </c>
      <c r="C314" s="85" t="s">
        <v>7</v>
      </c>
      <c r="D314" s="85" t="s">
        <v>123</v>
      </c>
      <c r="E314" s="81"/>
    </row>
    <row r="315" spans="1:5" ht="15" thickBot="1" x14ac:dyDescent="0.35">
      <c r="A315" s="92"/>
      <c r="B315" s="9" t="s">
        <v>14</v>
      </c>
      <c r="C315" s="86" t="s">
        <v>7</v>
      </c>
      <c r="D315" s="86" t="s">
        <v>124</v>
      </c>
      <c r="E315" s="82"/>
    </row>
    <row r="316" spans="1:5" ht="15" thickBot="1" x14ac:dyDescent="0.35">
      <c r="A316" s="93"/>
      <c r="B316" s="89" t="s">
        <v>187</v>
      </c>
      <c r="C316" s="90" t="s">
        <v>11</v>
      </c>
      <c r="D316" s="90" t="s">
        <v>186</v>
      </c>
      <c r="E316" s="94"/>
    </row>
    <row r="317" spans="1:5" ht="15" thickBot="1" x14ac:dyDescent="0.35"/>
    <row r="318" spans="1:5" ht="18.600000000000001" thickBot="1" x14ac:dyDescent="0.35">
      <c r="A318" s="273" t="s">
        <v>307</v>
      </c>
      <c r="B318" s="274"/>
      <c r="C318" s="274"/>
      <c r="D318" s="274"/>
      <c r="E318" s="275"/>
    </row>
    <row r="319" spans="1:5" x14ac:dyDescent="0.3">
      <c r="A319" s="92"/>
      <c r="B319" s="7" t="s">
        <v>22</v>
      </c>
      <c r="C319" s="84" t="s">
        <v>5</v>
      </c>
      <c r="D319" s="84" t="s">
        <v>117</v>
      </c>
      <c r="E319" s="88"/>
    </row>
    <row r="320" spans="1:5" x14ac:dyDescent="0.3">
      <c r="A320" s="92"/>
      <c r="B320" s="8" t="s">
        <v>10</v>
      </c>
      <c r="C320" s="85" t="s">
        <v>11</v>
      </c>
      <c r="D320" s="85" t="s">
        <v>122</v>
      </c>
      <c r="E320" s="80"/>
    </row>
    <row r="321" spans="1:5" x14ac:dyDescent="0.3">
      <c r="A321" s="92"/>
      <c r="B321" s="8" t="s">
        <v>13</v>
      </c>
      <c r="C321" s="85" t="s">
        <v>7</v>
      </c>
      <c r="D321" s="85" t="s">
        <v>123</v>
      </c>
      <c r="E321" s="81"/>
    </row>
    <row r="322" spans="1:5" ht="15" thickBot="1" x14ac:dyDescent="0.35">
      <c r="A322" s="92"/>
      <c r="B322" s="9" t="s">
        <v>14</v>
      </c>
      <c r="C322" s="86" t="s">
        <v>7</v>
      </c>
      <c r="D322" s="86" t="s">
        <v>124</v>
      </c>
      <c r="E322" s="82"/>
    </row>
    <row r="323" spans="1:5" ht="15" thickBot="1" x14ac:dyDescent="0.35">
      <c r="A323" s="93"/>
      <c r="B323" s="89" t="s">
        <v>187</v>
      </c>
      <c r="C323" s="90" t="s">
        <v>11</v>
      </c>
      <c r="D323" s="90" t="s">
        <v>186</v>
      </c>
      <c r="E323" s="94"/>
    </row>
    <row r="324" spans="1:5" ht="15" thickBot="1" x14ac:dyDescent="0.35"/>
    <row r="325" spans="1:5" ht="18.600000000000001" thickBot="1" x14ac:dyDescent="0.35">
      <c r="A325" s="273" t="s">
        <v>308</v>
      </c>
      <c r="B325" s="274"/>
      <c r="C325" s="274"/>
      <c r="D325" s="274"/>
      <c r="E325" s="275"/>
    </row>
    <row r="326" spans="1:5" x14ac:dyDescent="0.3">
      <c r="A326" s="92"/>
      <c r="B326" s="7" t="s">
        <v>22</v>
      </c>
      <c r="C326" s="84" t="s">
        <v>5</v>
      </c>
      <c r="D326" s="84" t="s">
        <v>117</v>
      </c>
      <c r="E326" s="88"/>
    </row>
    <row r="327" spans="1:5" x14ac:dyDescent="0.3">
      <c r="A327" s="92"/>
      <c r="B327" s="8" t="s">
        <v>10</v>
      </c>
      <c r="C327" s="85" t="s">
        <v>11</v>
      </c>
      <c r="D327" s="85" t="s">
        <v>122</v>
      </c>
      <c r="E327" s="80"/>
    </row>
    <row r="328" spans="1:5" x14ac:dyDescent="0.3">
      <c r="A328" s="92"/>
      <c r="B328" s="8" t="s">
        <v>13</v>
      </c>
      <c r="C328" s="85" t="s">
        <v>7</v>
      </c>
      <c r="D328" s="85" t="s">
        <v>123</v>
      </c>
      <c r="E328" s="81"/>
    </row>
    <row r="329" spans="1:5" ht="15" thickBot="1" x14ac:dyDescent="0.35">
      <c r="A329" s="92"/>
      <c r="B329" s="9" t="s">
        <v>14</v>
      </c>
      <c r="C329" s="86" t="s">
        <v>7</v>
      </c>
      <c r="D329" s="86" t="s">
        <v>124</v>
      </c>
      <c r="E329" s="82"/>
    </row>
    <row r="330" spans="1:5" ht="15" thickBot="1" x14ac:dyDescent="0.35">
      <c r="A330" s="93"/>
      <c r="B330" s="89" t="s">
        <v>187</v>
      </c>
      <c r="C330" s="90" t="s">
        <v>11</v>
      </c>
      <c r="D330" s="90" t="s">
        <v>186</v>
      </c>
      <c r="E330" s="94"/>
    </row>
    <row r="331" spans="1:5" ht="15" thickBot="1" x14ac:dyDescent="0.35"/>
    <row r="332" spans="1:5" ht="18.600000000000001" thickBot="1" x14ac:dyDescent="0.35">
      <c r="A332" s="273" t="s">
        <v>309</v>
      </c>
      <c r="B332" s="274"/>
      <c r="C332" s="274"/>
      <c r="D332" s="274"/>
      <c r="E332" s="275"/>
    </row>
    <row r="333" spans="1:5" x14ac:dyDescent="0.3">
      <c r="A333" s="92"/>
      <c r="B333" s="7" t="s">
        <v>22</v>
      </c>
      <c r="C333" s="84" t="s">
        <v>5</v>
      </c>
      <c r="D333" s="84" t="s">
        <v>117</v>
      </c>
      <c r="E333" s="88"/>
    </row>
    <row r="334" spans="1:5" x14ac:dyDescent="0.3">
      <c r="A334" s="92"/>
      <c r="B334" s="8" t="s">
        <v>10</v>
      </c>
      <c r="C334" s="85" t="s">
        <v>11</v>
      </c>
      <c r="D334" s="85" t="s">
        <v>122</v>
      </c>
      <c r="E334" s="80"/>
    </row>
    <row r="335" spans="1:5" x14ac:dyDescent="0.3">
      <c r="A335" s="92"/>
      <c r="B335" s="8" t="s">
        <v>13</v>
      </c>
      <c r="C335" s="85" t="s">
        <v>7</v>
      </c>
      <c r="D335" s="85" t="s">
        <v>123</v>
      </c>
      <c r="E335" s="81"/>
    </row>
    <row r="336" spans="1:5" ht="15" thickBot="1" x14ac:dyDescent="0.35">
      <c r="A336" s="92"/>
      <c r="B336" s="9" t="s">
        <v>14</v>
      </c>
      <c r="C336" s="86" t="s">
        <v>7</v>
      </c>
      <c r="D336" s="86" t="s">
        <v>124</v>
      </c>
      <c r="E336" s="82"/>
    </row>
    <row r="337" spans="1:5" ht="15" thickBot="1" x14ac:dyDescent="0.35">
      <c r="A337" s="93"/>
      <c r="B337" s="89" t="s">
        <v>187</v>
      </c>
      <c r="C337" s="90" t="s">
        <v>11</v>
      </c>
      <c r="D337" s="90" t="s">
        <v>186</v>
      </c>
      <c r="E337" s="94"/>
    </row>
    <row r="338" spans="1:5" ht="15" thickBot="1" x14ac:dyDescent="0.35"/>
    <row r="339" spans="1:5" ht="18.600000000000001" thickBot="1" x14ac:dyDescent="0.35">
      <c r="A339" s="273" t="s">
        <v>310</v>
      </c>
      <c r="B339" s="274"/>
      <c r="C339" s="274"/>
      <c r="D339" s="274"/>
      <c r="E339" s="275"/>
    </row>
    <row r="340" spans="1:5" x14ac:dyDescent="0.3">
      <c r="A340" s="92"/>
      <c r="B340" s="7" t="s">
        <v>22</v>
      </c>
      <c r="C340" s="84" t="s">
        <v>5</v>
      </c>
      <c r="D340" s="84" t="s">
        <v>117</v>
      </c>
      <c r="E340" s="88"/>
    </row>
    <row r="341" spans="1:5" x14ac:dyDescent="0.3">
      <c r="A341" s="92"/>
      <c r="B341" s="8" t="s">
        <v>10</v>
      </c>
      <c r="C341" s="85" t="s">
        <v>11</v>
      </c>
      <c r="D341" s="85" t="s">
        <v>122</v>
      </c>
      <c r="E341" s="80"/>
    </row>
    <row r="342" spans="1:5" x14ac:dyDescent="0.3">
      <c r="A342" s="92"/>
      <c r="B342" s="8" t="s">
        <v>13</v>
      </c>
      <c r="C342" s="85" t="s">
        <v>7</v>
      </c>
      <c r="D342" s="85" t="s">
        <v>123</v>
      </c>
      <c r="E342" s="81"/>
    </row>
    <row r="343" spans="1:5" ht="15" thickBot="1" x14ac:dyDescent="0.35">
      <c r="A343" s="92"/>
      <c r="B343" s="9" t="s">
        <v>14</v>
      </c>
      <c r="C343" s="86" t="s">
        <v>7</v>
      </c>
      <c r="D343" s="86" t="s">
        <v>124</v>
      </c>
      <c r="E343" s="82"/>
    </row>
    <row r="344" spans="1:5" ht="15" thickBot="1" x14ac:dyDescent="0.35">
      <c r="A344" s="93"/>
      <c r="B344" s="89" t="s">
        <v>187</v>
      </c>
      <c r="C344" s="90" t="s">
        <v>11</v>
      </c>
      <c r="D344" s="90" t="s">
        <v>186</v>
      </c>
      <c r="E344" s="94"/>
    </row>
    <row r="345" spans="1:5" ht="15" thickBot="1" x14ac:dyDescent="0.35"/>
    <row r="346" spans="1:5" ht="18.600000000000001" thickBot="1" x14ac:dyDescent="0.35">
      <c r="A346" s="273" t="s">
        <v>311</v>
      </c>
      <c r="B346" s="274"/>
      <c r="C346" s="274"/>
      <c r="D346" s="274"/>
      <c r="E346" s="275"/>
    </row>
    <row r="347" spans="1:5" x14ac:dyDescent="0.3">
      <c r="A347" s="92"/>
      <c r="B347" s="7" t="s">
        <v>22</v>
      </c>
      <c r="C347" s="84" t="s">
        <v>5</v>
      </c>
      <c r="D347" s="84" t="s">
        <v>117</v>
      </c>
      <c r="E347" s="88"/>
    </row>
    <row r="348" spans="1:5" x14ac:dyDescent="0.3">
      <c r="A348" s="92"/>
      <c r="B348" s="8" t="s">
        <v>10</v>
      </c>
      <c r="C348" s="85" t="s">
        <v>11</v>
      </c>
      <c r="D348" s="85" t="s">
        <v>122</v>
      </c>
      <c r="E348" s="80"/>
    </row>
    <row r="349" spans="1:5" x14ac:dyDescent="0.3">
      <c r="A349" s="92"/>
      <c r="B349" s="8" t="s">
        <v>13</v>
      </c>
      <c r="C349" s="85" t="s">
        <v>7</v>
      </c>
      <c r="D349" s="85" t="s">
        <v>123</v>
      </c>
      <c r="E349" s="81"/>
    </row>
    <row r="350" spans="1:5" ht="15" thickBot="1" x14ac:dyDescent="0.35">
      <c r="A350" s="92"/>
      <c r="B350" s="9" t="s">
        <v>14</v>
      </c>
      <c r="C350" s="86" t="s">
        <v>7</v>
      </c>
      <c r="D350" s="86" t="s">
        <v>124</v>
      </c>
      <c r="E350" s="82"/>
    </row>
    <row r="351" spans="1:5" ht="15" thickBot="1" x14ac:dyDescent="0.35">
      <c r="A351" s="93"/>
      <c r="B351" s="89" t="s">
        <v>187</v>
      </c>
      <c r="C351" s="90" t="s">
        <v>11</v>
      </c>
      <c r="D351" s="90" t="s">
        <v>186</v>
      </c>
      <c r="E351" s="94"/>
    </row>
    <row r="352" spans="1:5" ht="15" thickBot="1" x14ac:dyDescent="0.35"/>
    <row r="353" spans="1:5" ht="18.600000000000001" thickBot="1" x14ac:dyDescent="0.35">
      <c r="A353" s="273" t="s">
        <v>312</v>
      </c>
      <c r="B353" s="274"/>
      <c r="C353" s="274"/>
      <c r="D353" s="274"/>
      <c r="E353" s="275"/>
    </row>
    <row r="354" spans="1:5" x14ac:dyDescent="0.3">
      <c r="A354" s="92"/>
      <c r="B354" s="7" t="s">
        <v>22</v>
      </c>
      <c r="C354" s="84" t="s">
        <v>5</v>
      </c>
      <c r="D354" s="84" t="s">
        <v>117</v>
      </c>
      <c r="E354" s="88"/>
    </row>
    <row r="355" spans="1:5" x14ac:dyDescent="0.3">
      <c r="A355" s="92"/>
      <c r="B355" s="8" t="s">
        <v>10</v>
      </c>
      <c r="C355" s="85" t="s">
        <v>11</v>
      </c>
      <c r="D355" s="85" t="s">
        <v>122</v>
      </c>
      <c r="E355" s="80"/>
    </row>
    <row r="356" spans="1:5" x14ac:dyDescent="0.3">
      <c r="A356" s="92"/>
      <c r="B356" s="8" t="s">
        <v>13</v>
      </c>
      <c r="C356" s="85" t="s">
        <v>7</v>
      </c>
      <c r="D356" s="85" t="s">
        <v>123</v>
      </c>
      <c r="E356" s="81"/>
    </row>
    <row r="357" spans="1:5" ht="15" thickBot="1" x14ac:dyDescent="0.35">
      <c r="A357" s="92"/>
      <c r="B357" s="9" t="s">
        <v>14</v>
      </c>
      <c r="C357" s="86" t="s">
        <v>7</v>
      </c>
      <c r="D357" s="86" t="s">
        <v>124</v>
      </c>
      <c r="E357" s="82"/>
    </row>
    <row r="358" spans="1:5" ht="15" thickBot="1" x14ac:dyDescent="0.35">
      <c r="A358" s="93"/>
      <c r="B358" s="89" t="s">
        <v>187</v>
      </c>
      <c r="C358" s="90" t="s">
        <v>11</v>
      </c>
      <c r="D358" s="90" t="s">
        <v>186</v>
      </c>
      <c r="E358" s="94"/>
    </row>
    <row r="359" spans="1:5" ht="15" thickBot="1" x14ac:dyDescent="0.35"/>
    <row r="360" spans="1:5" ht="18.600000000000001" thickBot="1" x14ac:dyDescent="0.35">
      <c r="A360" s="273" t="s">
        <v>313</v>
      </c>
      <c r="B360" s="274"/>
      <c r="C360" s="274"/>
      <c r="D360" s="274"/>
      <c r="E360" s="275"/>
    </row>
    <row r="361" spans="1:5" x14ac:dyDescent="0.3">
      <c r="A361" s="92"/>
      <c r="B361" s="7" t="s">
        <v>22</v>
      </c>
      <c r="C361" s="84" t="s">
        <v>5</v>
      </c>
      <c r="D361" s="84" t="s">
        <v>117</v>
      </c>
      <c r="E361" s="88"/>
    </row>
    <row r="362" spans="1:5" x14ac:dyDescent="0.3">
      <c r="A362" s="92"/>
      <c r="B362" s="8" t="s">
        <v>10</v>
      </c>
      <c r="C362" s="85" t="s">
        <v>11</v>
      </c>
      <c r="D362" s="85" t="s">
        <v>122</v>
      </c>
      <c r="E362" s="80"/>
    </row>
    <row r="363" spans="1:5" x14ac:dyDescent="0.3">
      <c r="A363" s="92"/>
      <c r="B363" s="8" t="s">
        <v>13</v>
      </c>
      <c r="C363" s="85" t="s">
        <v>7</v>
      </c>
      <c r="D363" s="85" t="s">
        <v>123</v>
      </c>
      <c r="E363" s="81"/>
    </row>
    <row r="364" spans="1:5" ht="15" thickBot="1" x14ac:dyDescent="0.35">
      <c r="A364" s="92"/>
      <c r="B364" s="9" t="s">
        <v>14</v>
      </c>
      <c r="C364" s="86" t="s">
        <v>7</v>
      </c>
      <c r="D364" s="86" t="s">
        <v>124</v>
      </c>
      <c r="E364" s="82"/>
    </row>
    <row r="365" spans="1:5" ht="15" thickBot="1" x14ac:dyDescent="0.35">
      <c r="A365" s="93"/>
      <c r="B365" s="89" t="s">
        <v>187</v>
      </c>
      <c r="C365" s="90" t="s">
        <v>11</v>
      </c>
      <c r="D365" s="90" t="s">
        <v>186</v>
      </c>
      <c r="E365" s="94"/>
    </row>
    <row r="366" spans="1:5" ht="15" thickBot="1" x14ac:dyDescent="0.35"/>
    <row r="367" spans="1:5" ht="18.600000000000001" thickBot="1" x14ac:dyDescent="0.35">
      <c r="A367" s="273" t="s">
        <v>314</v>
      </c>
      <c r="B367" s="274"/>
      <c r="C367" s="274"/>
      <c r="D367" s="274"/>
      <c r="E367" s="275"/>
    </row>
    <row r="368" spans="1:5" x14ac:dyDescent="0.3">
      <c r="A368" s="92"/>
      <c r="B368" s="7" t="s">
        <v>22</v>
      </c>
      <c r="C368" s="84" t="s">
        <v>5</v>
      </c>
      <c r="D368" s="84" t="s">
        <v>117</v>
      </c>
      <c r="E368" s="88"/>
    </row>
    <row r="369" spans="1:5" x14ac:dyDescent="0.3">
      <c r="A369" s="92"/>
      <c r="B369" s="8" t="s">
        <v>10</v>
      </c>
      <c r="C369" s="85" t="s">
        <v>11</v>
      </c>
      <c r="D369" s="85" t="s">
        <v>122</v>
      </c>
      <c r="E369" s="80"/>
    </row>
    <row r="370" spans="1:5" x14ac:dyDescent="0.3">
      <c r="A370" s="92"/>
      <c r="B370" s="8" t="s">
        <v>13</v>
      </c>
      <c r="C370" s="85" t="s">
        <v>7</v>
      </c>
      <c r="D370" s="85" t="s">
        <v>123</v>
      </c>
      <c r="E370" s="81"/>
    </row>
    <row r="371" spans="1:5" ht="15" thickBot="1" x14ac:dyDescent="0.35">
      <c r="A371" s="92"/>
      <c r="B371" s="9" t="s">
        <v>14</v>
      </c>
      <c r="C371" s="86" t="s">
        <v>7</v>
      </c>
      <c r="D371" s="86" t="s">
        <v>124</v>
      </c>
      <c r="E371" s="82"/>
    </row>
    <row r="372" spans="1:5" ht="15" thickBot="1" x14ac:dyDescent="0.35">
      <c r="A372" s="93"/>
      <c r="B372" s="89" t="s">
        <v>187</v>
      </c>
      <c r="C372" s="90" t="s">
        <v>11</v>
      </c>
      <c r="D372" s="90" t="s">
        <v>186</v>
      </c>
      <c r="E372" s="94"/>
    </row>
    <row r="373" spans="1:5" ht="15" thickBot="1" x14ac:dyDescent="0.35"/>
    <row r="374" spans="1:5" ht="18.600000000000001" thickBot="1" x14ac:dyDescent="0.35">
      <c r="A374" s="273" t="s">
        <v>315</v>
      </c>
      <c r="B374" s="274"/>
      <c r="C374" s="274"/>
      <c r="D374" s="274"/>
      <c r="E374" s="275"/>
    </row>
    <row r="375" spans="1:5" x14ac:dyDescent="0.3">
      <c r="A375" s="92"/>
      <c r="B375" s="7" t="s">
        <v>22</v>
      </c>
      <c r="C375" s="84" t="s">
        <v>5</v>
      </c>
      <c r="D375" s="84" t="s">
        <v>117</v>
      </c>
      <c r="E375" s="88"/>
    </row>
    <row r="376" spans="1:5" x14ac:dyDescent="0.3">
      <c r="A376" s="92"/>
      <c r="B376" s="8" t="s">
        <v>10</v>
      </c>
      <c r="C376" s="85" t="s">
        <v>11</v>
      </c>
      <c r="D376" s="85" t="s">
        <v>122</v>
      </c>
      <c r="E376" s="80"/>
    </row>
    <row r="377" spans="1:5" x14ac:dyDescent="0.3">
      <c r="A377" s="92"/>
      <c r="B377" s="8" t="s">
        <v>13</v>
      </c>
      <c r="C377" s="85" t="s">
        <v>7</v>
      </c>
      <c r="D377" s="85" t="s">
        <v>123</v>
      </c>
      <c r="E377" s="81"/>
    </row>
    <row r="378" spans="1:5" ht="15" thickBot="1" x14ac:dyDescent="0.35">
      <c r="A378" s="92"/>
      <c r="B378" s="9" t="s">
        <v>14</v>
      </c>
      <c r="C378" s="86" t="s">
        <v>7</v>
      </c>
      <c r="D378" s="86" t="s">
        <v>124</v>
      </c>
      <c r="E378" s="82"/>
    </row>
    <row r="379" spans="1:5" ht="15" thickBot="1" x14ac:dyDescent="0.35">
      <c r="A379" s="93"/>
      <c r="B379" s="89" t="s">
        <v>187</v>
      </c>
      <c r="C379" s="90" t="s">
        <v>11</v>
      </c>
      <c r="D379" s="90" t="s">
        <v>186</v>
      </c>
      <c r="E379" s="94"/>
    </row>
    <row r="380" spans="1:5" ht="15" thickBot="1" x14ac:dyDescent="0.35"/>
    <row r="381" spans="1:5" ht="18.600000000000001" thickBot="1" x14ac:dyDescent="0.35">
      <c r="A381" s="273" t="s">
        <v>316</v>
      </c>
      <c r="B381" s="274"/>
      <c r="C381" s="274"/>
      <c r="D381" s="274"/>
      <c r="E381" s="275"/>
    </row>
    <row r="382" spans="1:5" x14ac:dyDescent="0.3">
      <c r="A382" s="92"/>
      <c r="B382" s="7" t="s">
        <v>22</v>
      </c>
      <c r="C382" s="84" t="s">
        <v>5</v>
      </c>
      <c r="D382" s="84" t="s">
        <v>117</v>
      </c>
      <c r="E382" s="88"/>
    </row>
    <row r="383" spans="1:5" x14ac:dyDescent="0.3">
      <c r="A383" s="92"/>
      <c r="B383" s="8" t="s">
        <v>10</v>
      </c>
      <c r="C383" s="85" t="s">
        <v>11</v>
      </c>
      <c r="D383" s="85" t="s">
        <v>122</v>
      </c>
      <c r="E383" s="80"/>
    </row>
    <row r="384" spans="1:5" x14ac:dyDescent="0.3">
      <c r="A384" s="92"/>
      <c r="B384" s="8" t="s">
        <v>13</v>
      </c>
      <c r="C384" s="85" t="s">
        <v>7</v>
      </c>
      <c r="D384" s="85" t="s">
        <v>123</v>
      </c>
      <c r="E384" s="81"/>
    </row>
    <row r="385" spans="1:5" ht="15" thickBot="1" x14ac:dyDescent="0.35">
      <c r="A385" s="92"/>
      <c r="B385" s="9" t="s">
        <v>14</v>
      </c>
      <c r="C385" s="86" t="s">
        <v>7</v>
      </c>
      <c r="D385" s="86" t="s">
        <v>124</v>
      </c>
      <c r="E385" s="82"/>
    </row>
    <row r="386" spans="1:5" ht="15" thickBot="1" x14ac:dyDescent="0.35">
      <c r="A386" s="93"/>
      <c r="B386" s="89" t="s">
        <v>187</v>
      </c>
      <c r="C386" s="90" t="s">
        <v>11</v>
      </c>
      <c r="D386" s="90" t="s">
        <v>186</v>
      </c>
      <c r="E386" s="94"/>
    </row>
    <row r="387" spans="1:5" ht="15" thickBot="1" x14ac:dyDescent="0.35"/>
    <row r="388" spans="1:5" ht="18.600000000000001" thickBot="1" x14ac:dyDescent="0.35">
      <c r="A388" s="273" t="s">
        <v>317</v>
      </c>
      <c r="B388" s="274"/>
      <c r="C388" s="274"/>
      <c r="D388" s="274"/>
      <c r="E388" s="275"/>
    </row>
    <row r="389" spans="1:5" x14ac:dyDescent="0.3">
      <c r="A389" s="92"/>
      <c r="B389" s="7" t="s">
        <v>22</v>
      </c>
      <c r="C389" s="84" t="s">
        <v>5</v>
      </c>
      <c r="D389" s="84" t="s">
        <v>117</v>
      </c>
      <c r="E389" s="88"/>
    </row>
    <row r="390" spans="1:5" x14ac:dyDescent="0.3">
      <c r="A390" s="92"/>
      <c r="B390" s="8" t="s">
        <v>10</v>
      </c>
      <c r="C390" s="85" t="s">
        <v>11</v>
      </c>
      <c r="D390" s="85" t="s">
        <v>122</v>
      </c>
      <c r="E390" s="80"/>
    </row>
    <row r="391" spans="1:5" x14ac:dyDescent="0.3">
      <c r="A391" s="92"/>
      <c r="B391" s="8" t="s">
        <v>13</v>
      </c>
      <c r="C391" s="85" t="s">
        <v>7</v>
      </c>
      <c r="D391" s="85" t="s">
        <v>123</v>
      </c>
      <c r="E391" s="81"/>
    </row>
    <row r="392" spans="1:5" ht="15" thickBot="1" x14ac:dyDescent="0.35">
      <c r="A392" s="92"/>
      <c r="B392" s="9" t="s">
        <v>14</v>
      </c>
      <c r="C392" s="86" t="s">
        <v>7</v>
      </c>
      <c r="D392" s="86" t="s">
        <v>124</v>
      </c>
      <c r="E392" s="82"/>
    </row>
    <row r="393" spans="1:5" ht="15" thickBot="1" x14ac:dyDescent="0.35">
      <c r="A393" s="93"/>
      <c r="B393" s="89" t="s">
        <v>187</v>
      </c>
      <c r="C393" s="90" t="s">
        <v>11</v>
      </c>
      <c r="D393" s="90" t="s">
        <v>186</v>
      </c>
      <c r="E393" s="94"/>
    </row>
    <row r="394" spans="1:5" ht="15" thickBot="1" x14ac:dyDescent="0.35"/>
    <row r="395" spans="1:5" ht="18.600000000000001" thickBot="1" x14ac:dyDescent="0.35">
      <c r="A395" s="273" t="s">
        <v>318</v>
      </c>
      <c r="B395" s="274"/>
      <c r="C395" s="274"/>
      <c r="D395" s="274"/>
      <c r="E395" s="275"/>
    </row>
    <row r="396" spans="1:5" x14ac:dyDescent="0.3">
      <c r="A396" s="92"/>
      <c r="B396" s="7" t="s">
        <v>22</v>
      </c>
      <c r="C396" s="84" t="s">
        <v>5</v>
      </c>
      <c r="D396" s="84" t="s">
        <v>117</v>
      </c>
      <c r="E396" s="88"/>
    </row>
    <row r="397" spans="1:5" x14ac:dyDescent="0.3">
      <c r="A397" s="92"/>
      <c r="B397" s="8" t="s">
        <v>10</v>
      </c>
      <c r="C397" s="85" t="s">
        <v>11</v>
      </c>
      <c r="D397" s="85" t="s">
        <v>122</v>
      </c>
      <c r="E397" s="80"/>
    </row>
    <row r="398" spans="1:5" x14ac:dyDescent="0.3">
      <c r="A398" s="92"/>
      <c r="B398" s="8" t="s">
        <v>13</v>
      </c>
      <c r="C398" s="85" t="s">
        <v>7</v>
      </c>
      <c r="D398" s="85" t="s">
        <v>123</v>
      </c>
      <c r="E398" s="81"/>
    </row>
    <row r="399" spans="1:5" ht="15" thickBot="1" x14ac:dyDescent="0.35">
      <c r="A399" s="92"/>
      <c r="B399" s="9" t="s">
        <v>14</v>
      </c>
      <c r="C399" s="86" t="s">
        <v>7</v>
      </c>
      <c r="D399" s="86" t="s">
        <v>124</v>
      </c>
      <c r="E399" s="82"/>
    </row>
    <row r="400" spans="1:5" ht="15" thickBot="1" x14ac:dyDescent="0.35">
      <c r="A400" s="93"/>
      <c r="B400" s="89" t="s">
        <v>187</v>
      </c>
      <c r="C400" s="90" t="s">
        <v>11</v>
      </c>
      <c r="D400" s="90" t="s">
        <v>186</v>
      </c>
      <c r="E400" s="94"/>
    </row>
    <row r="401" spans="1:5" ht="15" thickBot="1" x14ac:dyDescent="0.35"/>
    <row r="402" spans="1:5" ht="18.600000000000001" thickBot="1" x14ac:dyDescent="0.35">
      <c r="A402" s="273" t="s">
        <v>319</v>
      </c>
      <c r="B402" s="274"/>
      <c r="C402" s="274"/>
      <c r="D402" s="274"/>
      <c r="E402" s="275"/>
    </row>
    <row r="403" spans="1:5" x14ac:dyDescent="0.3">
      <c r="A403" s="92"/>
      <c r="B403" s="7" t="s">
        <v>22</v>
      </c>
      <c r="C403" s="84" t="s">
        <v>5</v>
      </c>
      <c r="D403" s="84" t="s">
        <v>117</v>
      </c>
      <c r="E403" s="88"/>
    </row>
    <row r="404" spans="1:5" x14ac:dyDescent="0.3">
      <c r="A404" s="92"/>
      <c r="B404" s="8" t="s">
        <v>10</v>
      </c>
      <c r="C404" s="85" t="s">
        <v>11</v>
      </c>
      <c r="D404" s="85" t="s">
        <v>122</v>
      </c>
      <c r="E404" s="80"/>
    </row>
    <row r="405" spans="1:5" x14ac:dyDescent="0.3">
      <c r="A405" s="92"/>
      <c r="B405" s="8" t="s">
        <v>13</v>
      </c>
      <c r="C405" s="85" t="s">
        <v>7</v>
      </c>
      <c r="D405" s="85" t="s">
        <v>123</v>
      </c>
      <c r="E405" s="81"/>
    </row>
    <row r="406" spans="1:5" ht="15" thickBot="1" x14ac:dyDescent="0.35">
      <c r="A406" s="92"/>
      <c r="B406" s="9" t="s">
        <v>14</v>
      </c>
      <c r="C406" s="86" t="s">
        <v>7</v>
      </c>
      <c r="D406" s="86" t="s">
        <v>124</v>
      </c>
      <c r="E406" s="82"/>
    </row>
    <row r="407" spans="1:5" ht="15" thickBot="1" x14ac:dyDescent="0.35">
      <c r="A407" s="93"/>
      <c r="B407" s="89" t="s">
        <v>187</v>
      </c>
      <c r="C407" s="90" t="s">
        <v>11</v>
      </c>
      <c r="D407" s="90" t="s">
        <v>186</v>
      </c>
      <c r="E407" s="94"/>
    </row>
    <row r="408" spans="1:5" ht="15" thickBot="1" x14ac:dyDescent="0.35"/>
    <row r="409" spans="1:5" ht="18.600000000000001" thickBot="1" x14ac:dyDescent="0.35">
      <c r="A409" s="273" t="s">
        <v>320</v>
      </c>
      <c r="B409" s="274"/>
      <c r="C409" s="274"/>
      <c r="D409" s="274"/>
      <c r="E409" s="275"/>
    </row>
    <row r="410" spans="1:5" x14ac:dyDescent="0.3">
      <c r="A410" s="92"/>
      <c r="B410" s="7" t="s">
        <v>22</v>
      </c>
      <c r="C410" s="84" t="s">
        <v>5</v>
      </c>
      <c r="D410" s="84" t="s">
        <v>117</v>
      </c>
      <c r="E410" s="88"/>
    </row>
    <row r="411" spans="1:5" x14ac:dyDescent="0.3">
      <c r="A411" s="92"/>
      <c r="B411" s="8" t="s">
        <v>10</v>
      </c>
      <c r="C411" s="85" t="s">
        <v>11</v>
      </c>
      <c r="D411" s="85" t="s">
        <v>122</v>
      </c>
      <c r="E411" s="80"/>
    </row>
    <row r="412" spans="1:5" x14ac:dyDescent="0.3">
      <c r="A412" s="92"/>
      <c r="B412" s="8" t="s">
        <v>13</v>
      </c>
      <c r="C412" s="85" t="s">
        <v>7</v>
      </c>
      <c r="D412" s="85" t="s">
        <v>123</v>
      </c>
      <c r="E412" s="81"/>
    </row>
    <row r="413" spans="1:5" ht="15" thickBot="1" x14ac:dyDescent="0.35">
      <c r="A413" s="92"/>
      <c r="B413" s="9" t="s">
        <v>14</v>
      </c>
      <c r="C413" s="86" t="s">
        <v>7</v>
      </c>
      <c r="D413" s="86" t="s">
        <v>124</v>
      </c>
      <c r="E413" s="82"/>
    </row>
    <row r="414" spans="1:5" ht="15" thickBot="1" x14ac:dyDescent="0.35">
      <c r="A414" s="93"/>
      <c r="B414" s="89" t="s">
        <v>187</v>
      </c>
      <c r="C414" s="90" t="s">
        <v>11</v>
      </c>
      <c r="D414" s="90" t="s">
        <v>186</v>
      </c>
      <c r="E414" s="94"/>
    </row>
    <row r="415" spans="1:5" ht="15" thickBot="1" x14ac:dyDescent="0.35"/>
    <row r="416" spans="1:5" ht="18.600000000000001" thickBot="1" x14ac:dyDescent="0.35">
      <c r="A416" s="273" t="s">
        <v>321</v>
      </c>
      <c r="B416" s="274"/>
      <c r="C416" s="274"/>
      <c r="D416" s="274"/>
      <c r="E416" s="275"/>
    </row>
    <row r="417" spans="1:5" x14ac:dyDescent="0.3">
      <c r="A417" s="92"/>
      <c r="B417" s="7" t="s">
        <v>22</v>
      </c>
      <c r="C417" s="84" t="s">
        <v>5</v>
      </c>
      <c r="D417" s="84" t="s">
        <v>117</v>
      </c>
      <c r="E417" s="88"/>
    </row>
    <row r="418" spans="1:5" x14ac:dyDescent="0.3">
      <c r="A418" s="92"/>
      <c r="B418" s="8" t="s">
        <v>10</v>
      </c>
      <c r="C418" s="85" t="s">
        <v>11</v>
      </c>
      <c r="D418" s="85" t="s">
        <v>122</v>
      </c>
      <c r="E418" s="80"/>
    </row>
    <row r="419" spans="1:5" x14ac:dyDescent="0.3">
      <c r="A419" s="92"/>
      <c r="B419" s="8" t="s">
        <v>13</v>
      </c>
      <c r="C419" s="85" t="s">
        <v>7</v>
      </c>
      <c r="D419" s="85" t="s">
        <v>123</v>
      </c>
      <c r="E419" s="81"/>
    </row>
    <row r="420" spans="1:5" ht="15" thickBot="1" x14ac:dyDescent="0.35">
      <c r="A420" s="92"/>
      <c r="B420" s="9" t="s">
        <v>14</v>
      </c>
      <c r="C420" s="86" t="s">
        <v>7</v>
      </c>
      <c r="D420" s="86" t="s">
        <v>124</v>
      </c>
      <c r="E420" s="82"/>
    </row>
    <row r="421" spans="1:5" ht="15" thickBot="1" x14ac:dyDescent="0.35">
      <c r="A421" s="93"/>
      <c r="B421" s="89" t="s">
        <v>187</v>
      </c>
      <c r="C421" s="90" t="s">
        <v>11</v>
      </c>
      <c r="D421" s="90" t="s">
        <v>186</v>
      </c>
      <c r="E421" s="94"/>
    </row>
    <row r="422" spans="1:5" ht="15" thickBot="1" x14ac:dyDescent="0.35"/>
    <row r="423" spans="1:5" ht="18.600000000000001" thickBot="1" x14ac:dyDescent="0.35">
      <c r="A423" s="273" t="s">
        <v>322</v>
      </c>
      <c r="B423" s="274"/>
      <c r="C423" s="274"/>
      <c r="D423" s="274"/>
      <c r="E423" s="275"/>
    </row>
    <row r="424" spans="1:5" x14ac:dyDescent="0.3">
      <c r="A424" s="92"/>
      <c r="B424" s="7" t="s">
        <v>22</v>
      </c>
      <c r="C424" s="84" t="s">
        <v>5</v>
      </c>
      <c r="D424" s="84" t="s">
        <v>117</v>
      </c>
      <c r="E424" s="88"/>
    </row>
    <row r="425" spans="1:5" x14ac:dyDescent="0.3">
      <c r="A425" s="92"/>
      <c r="B425" s="8" t="s">
        <v>10</v>
      </c>
      <c r="C425" s="85" t="s">
        <v>11</v>
      </c>
      <c r="D425" s="85" t="s">
        <v>122</v>
      </c>
      <c r="E425" s="80"/>
    </row>
    <row r="426" spans="1:5" x14ac:dyDescent="0.3">
      <c r="A426" s="92"/>
      <c r="B426" s="8" t="s">
        <v>13</v>
      </c>
      <c r="C426" s="85" t="s">
        <v>7</v>
      </c>
      <c r="D426" s="85" t="s">
        <v>123</v>
      </c>
      <c r="E426" s="81"/>
    </row>
    <row r="427" spans="1:5" ht="15" thickBot="1" x14ac:dyDescent="0.35">
      <c r="A427" s="92"/>
      <c r="B427" s="9" t="s">
        <v>14</v>
      </c>
      <c r="C427" s="86" t="s">
        <v>7</v>
      </c>
      <c r="D427" s="86" t="s">
        <v>124</v>
      </c>
      <c r="E427" s="82"/>
    </row>
    <row r="428" spans="1:5" ht="15" thickBot="1" x14ac:dyDescent="0.35">
      <c r="A428" s="93"/>
      <c r="B428" s="89" t="s">
        <v>187</v>
      </c>
      <c r="C428" s="90" t="s">
        <v>11</v>
      </c>
      <c r="D428" s="90" t="s">
        <v>186</v>
      </c>
      <c r="E428" s="94"/>
    </row>
    <row r="429" spans="1:5" ht="15" thickBot="1" x14ac:dyDescent="0.35"/>
    <row r="430" spans="1:5" ht="18.600000000000001" thickBot="1" x14ac:dyDescent="0.35">
      <c r="A430" s="273" t="s">
        <v>323</v>
      </c>
      <c r="B430" s="274"/>
      <c r="C430" s="274"/>
      <c r="D430" s="274"/>
      <c r="E430" s="275"/>
    </row>
    <row r="431" spans="1:5" x14ac:dyDescent="0.3">
      <c r="A431" s="92"/>
      <c r="B431" s="7" t="s">
        <v>22</v>
      </c>
      <c r="C431" s="84" t="s">
        <v>5</v>
      </c>
      <c r="D431" s="84" t="s">
        <v>117</v>
      </c>
      <c r="E431" s="88"/>
    </row>
    <row r="432" spans="1:5" x14ac:dyDescent="0.3">
      <c r="A432" s="92"/>
      <c r="B432" s="8" t="s">
        <v>10</v>
      </c>
      <c r="C432" s="85" t="s">
        <v>11</v>
      </c>
      <c r="D432" s="85" t="s">
        <v>122</v>
      </c>
      <c r="E432" s="80"/>
    </row>
    <row r="433" spans="1:5" x14ac:dyDescent="0.3">
      <c r="A433" s="92"/>
      <c r="B433" s="8" t="s">
        <v>13</v>
      </c>
      <c r="C433" s="85" t="s">
        <v>7</v>
      </c>
      <c r="D433" s="85" t="s">
        <v>123</v>
      </c>
      <c r="E433" s="81"/>
    </row>
    <row r="434" spans="1:5" ht="15" thickBot="1" x14ac:dyDescent="0.35">
      <c r="A434" s="92"/>
      <c r="B434" s="9" t="s">
        <v>14</v>
      </c>
      <c r="C434" s="86" t="s">
        <v>7</v>
      </c>
      <c r="D434" s="86" t="s">
        <v>124</v>
      </c>
      <c r="E434" s="82"/>
    </row>
    <row r="435" spans="1:5" ht="15" thickBot="1" x14ac:dyDescent="0.35">
      <c r="A435" s="93"/>
      <c r="B435" s="89" t="s">
        <v>187</v>
      </c>
      <c r="C435" s="90" t="s">
        <v>11</v>
      </c>
      <c r="D435" s="90" t="s">
        <v>186</v>
      </c>
      <c r="E435" s="94"/>
    </row>
  </sheetData>
  <mergeCells count="62">
    <mergeCell ref="A423:E423"/>
    <mergeCell ref="A430:E430"/>
    <mergeCell ref="A381:E381"/>
    <mergeCell ref="A388:E388"/>
    <mergeCell ref="A395:E395"/>
    <mergeCell ref="A402:E402"/>
    <mergeCell ref="A409:E409"/>
    <mergeCell ref="A416:E416"/>
    <mergeCell ref="A374:E374"/>
    <mergeCell ref="A297:E297"/>
    <mergeCell ref="A304:E304"/>
    <mergeCell ref="A311:E311"/>
    <mergeCell ref="A318:E318"/>
    <mergeCell ref="A325:E325"/>
    <mergeCell ref="A332:E332"/>
    <mergeCell ref="A339:E339"/>
    <mergeCell ref="A346:E346"/>
    <mergeCell ref="A353:E353"/>
    <mergeCell ref="A360:E360"/>
    <mergeCell ref="A367:E367"/>
    <mergeCell ref="A290:E290"/>
    <mergeCell ref="A213:E213"/>
    <mergeCell ref="A220:E220"/>
    <mergeCell ref="A227:E227"/>
    <mergeCell ref="A234:E234"/>
    <mergeCell ref="A241:E241"/>
    <mergeCell ref="A248:E248"/>
    <mergeCell ref="A255:E255"/>
    <mergeCell ref="A262:E262"/>
    <mergeCell ref="A269:E269"/>
    <mergeCell ref="A276:E276"/>
    <mergeCell ref="A283:E283"/>
    <mergeCell ref="A206:E206"/>
    <mergeCell ref="A129:E129"/>
    <mergeCell ref="A136:E136"/>
    <mergeCell ref="A143:E143"/>
    <mergeCell ref="A150:E150"/>
    <mergeCell ref="A157:E157"/>
    <mergeCell ref="A164:E164"/>
    <mergeCell ref="A171:E171"/>
    <mergeCell ref="A178:E178"/>
    <mergeCell ref="A185:E185"/>
    <mergeCell ref="A192:E192"/>
    <mergeCell ref="A199:E199"/>
    <mergeCell ref="A122:E122"/>
    <mergeCell ref="A45:E45"/>
    <mergeCell ref="A52:E52"/>
    <mergeCell ref="A59:E59"/>
    <mergeCell ref="A66:E66"/>
    <mergeCell ref="A73:E73"/>
    <mergeCell ref="A80:E80"/>
    <mergeCell ref="A87:E87"/>
    <mergeCell ref="A94:E94"/>
    <mergeCell ref="A101:E101"/>
    <mergeCell ref="A108:E108"/>
    <mergeCell ref="A115:E115"/>
    <mergeCell ref="A38:E38"/>
    <mergeCell ref="A3:E3"/>
    <mergeCell ref="A10:E10"/>
    <mergeCell ref="A17:E17"/>
    <mergeCell ref="A24:E24"/>
    <mergeCell ref="A31:E31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48CA-0478-4114-A16A-1BF60260E9A0}">
  <dimension ref="A1:N15"/>
  <sheetViews>
    <sheetView zoomScale="85" zoomScaleNormal="85" workbookViewId="0">
      <selection activeCell="D19" sqref="D19"/>
    </sheetView>
  </sheetViews>
  <sheetFormatPr defaultRowHeight="14.4" x14ac:dyDescent="0.3"/>
  <cols>
    <col min="1" max="1" width="39.88671875" bestFit="1" customWidth="1"/>
    <col min="2" max="2" width="8.77734375" style="152" bestFit="1" customWidth="1"/>
    <col min="3" max="3" width="47.44140625" bestFit="1" customWidth="1"/>
    <col min="4" max="4" width="56.21875" bestFit="1" customWidth="1"/>
    <col min="5" max="14" width="35.77734375" customWidth="1"/>
  </cols>
  <sheetData>
    <row r="1" spans="1:14" s="11" customFormat="1" ht="24" thickBot="1" x14ac:dyDescent="0.45">
      <c r="A1" s="69" t="s">
        <v>99</v>
      </c>
      <c r="B1" s="151"/>
      <c r="C1" s="70"/>
      <c r="D1" s="101">
        <v>1</v>
      </c>
      <c r="E1" s="101">
        <v>2</v>
      </c>
      <c r="F1" s="63">
        <v>3</v>
      </c>
      <c r="G1" s="63">
        <v>4</v>
      </c>
      <c r="H1" s="63">
        <v>5</v>
      </c>
      <c r="I1" s="63"/>
      <c r="J1" s="63"/>
      <c r="K1" s="63"/>
      <c r="L1" s="63"/>
      <c r="M1" s="63"/>
      <c r="N1" s="63"/>
    </row>
    <row r="2" spans="1:14" s="162" customFormat="1" ht="18" x14ac:dyDescent="0.35">
      <c r="A2" s="128" t="s">
        <v>4</v>
      </c>
      <c r="B2" s="71" t="s">
        <v>5</v>
      </c>
      <c r="C2" s="71" t="s">
        <v>117</v>
      </c>
      <c r="D2" s="158" t="s">
        <v>409</v>
      </c>
      <c r="E2" s="158" t="s">
        <v>410</v>
      </c>
      <c r="F2" s="159" t="s">
        <v>415</v>
      </c>
      <c r="G2" s="159" t="s">
        <v>416</v>
      </c>
      <c r="H2" s="159" t="s">
        <v>417</v>
      </c>
      <c r="I2" s="159" t="s">
        <v>478</v>
      </c>
      <c r="J2" s="159"/>
      <c r="K2" s="159"/>
      <c r="L2" s="159"/>
      <c r="M2" s="159"/>
      <c r="N2" s="159"/>
    </row>
    <row r="3" spans="1:14" s="162" customFormat="1" ht="18" x14ac:dyDescent="0.35">
      <c r="A3" s="128" t="s">
        <v>80</v>
      </c>
      <c r="B3" s="71" t="s">
        <v>5</v>
      </c>
      <c r="C3" s="71" t="s">
        <v>344</v>
      </c>
      <c r="D3" s="159" t="s">
        <v>27</v>
      </c>
      <c r="E3" s="159" t="s">
        <v>29</v>
      </c>
      <c r="F3" s="159" t="s">
        <v>27</v>
      </c>
      <c r="G3" s="159" t="s">
        <v>27</v>
      </c>
      <c r="H3" s="159" t="s">
        <v>27</v>
      </c>
      <c r="I3" s="159" t="s">
        <v>28</v>
      </c>
      <c r="J3" s="159"/>
      <c r="K3" s="159"/>
      <c r="L3" s="159"/>
      <c r="M3" s="159"/>
      <c r="N3" s="159"/>
    </row>
    <row r="4" spans="1:14" s="162" customFormat="1" ht="18" x14ac:dyDescent="0.35">
      <c r="A4" s="129" t="s">
        <v>21</v>
      </c>
      <c r="B4" s="71" t="s">
        <v>97</v>
      </c>
      <c r="C4" s="71" t="s">
        <v>341</v>
      </c>
      <c r="D4" s="159" t="s">
        <v>479</v>
      </c>
      <c r="E4" s="159" t="s">
        <v>324</v>
      </c>
      <c r="F4" s="159" t="s">
        <v>324</v>
      </c>
      <c r="G4" s="159" t="s">
        <v>479</v>
      </c>
      <c r="H4" s="159" t="s">
        <v>324</v>
      </c>
      <c r="I4" s="159" t="s">
        <v>479</v>
      </c>
      <c r="J4" s="159"/>
      <c r="K4" s="159"/>
      <c r="L4" s="159"/>
      <c r="M4" s="159"/>
      <c r="N4" s="159"/>
    </row>
    <row r="5" spans="1:14" s="232" customFormat="1" ht="18.600000000000001" thickBot="1" x14ac:dyDescent="0.4">
      <c r="A5" s="129" t="s">
        <v>116</v>
      </c>
      <c r="B5" s="71" t="s">
        <v>42</v>
      </c>
      <c r="C5" s="71" t="s">
        <v>340</v>
      </c>
      <c r="D5" s="160">
        <v>0.9</v>
      </c>
      <c r="E5" s="160">
        <v>0.85</v>
      </c>
      <c r="F5" s="160">
        <v>0.95</v>
      </c>
      <c r="G5" s="160">
        <v>1</v>
      </c>
      <c r="H5" s="160">
        <v>0.95</v>
      </c>
      <c r="I5" s="160"/>
      <c r="J5" s="160"/>
      <c r="K5" s="160"/>
      <c r="L5" s="160"/>
      <c r="M5" s="160"/>
      <c r="N5" s="160"/>
    </row>
    <row r="6" spans="1:14" s="233" customFormat="1" ht="21.6" thickBot="1" x14ac:dyDescent="0.45">
      <c r="A6" s="50" t="s">
        <v>79</v>
      </c>
      <c r="B6" s="151"/>
      <c r="C6" s="72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</row>
    <row r="7" spans="1:14" s="162" customFormat="1" ht="18" x14ac:dyDescent="0.35">
      <c r="A7" s="12" t="s">
        <v>81</v>
      </c>
      <c r="B7" s="71" t="s">
        <v>86</v>
      </c>
      <c r="C7" s="66" t="s">
        <v>106</v>
      </c>
      <c r="D7" s="159">
        <v>15000</v>
      </c>
      <c r="E7" s="159">
        <v>5000</v>
      </c>
      <c r="F7" s="159">
        <v>30000</v>
      </c>
      <c r="G7" s="159">
        <v>1000</v>
      </c>
      <c r="H7" s="159">
        <v>10000</v>
      </c>
      <c r="I7" s="159"/>
      <c r="J7" s="159"/>
      <c r="K7" s="159"/>
      <c r="L7" s="159"/>
      <c r="M7" s="159"/>
      <c r="N7" s="159"/>
    </row>
    <row r="8" spans="1:14" s="162" customFormat="1" ht="18" x14ac:dyDescent="0.35">
      <c r="A8" s="12" t="s">
        <v>82</v>
      </c>
      <c r="B8" s="71" t="s">
        <v>11</v>
      </c>
      <c r="C8" s="66" t="s">
        <v>109</v>
      </c>
      <c r="D8" s="159" t="s">
        <v>414</v>
      </c>
      <c r="E8" s="159" t="s">
        <v>134</v>
      </c>
      <c r="F8" s="159" t="s">
        <v>414</v>
      </c>
      <c r="G8" s="159" t="s">
        <v>179</v>
      </c>
      <c r="H8" s="159" t="s">
        <v>179</v>
      </c>
      <c r="I8" s="159"/>
      <c r="J8" s="159"/>
      <c r="K8" s="159"/>
      <c r="L8" s="159"/>
      <c r="M8" s="159"/>
      <c r="N8" s="159"/>
    </row>
    <row r="9" spans="1:14" s="162" customFormat="1" ht="18" x14ac:dyDescent="0.35">
      <c r="A9" s="12" t="s">
        <v>83</v>
      </c>
      <c r="B9" s="71" t="s">
        <v>11</v>
      </c>
      <c r="C9" s="66" t="s">
        <v>110</v>
      </c>
      <c r="D9" s="159" t="s">
        <v>414</v>
      </c>
      <c r="E9" s="159" t="s">
        <v>134</v>
      </c>
      <c r="F9" s="159" t="s">
        <v>414</v>
      </c>
      <c r="G9" s="159" t="s">
        <v>179</v>
      </c>
      <c r="H9" s="159" t="s">
        <v>179</v>
      </c>
      <c r="I9" s="159"/>
      <c r="J9" s="159"/>
      <c r="K9" s="159"/>
      <c r="L9" s="159"/>
      <c r="M9" s="159"/>
      <c r="N9" s="159"/>
    </row>
    <row r="10" spans="1:14" s="162" customFormat="1" ht="18" x14ac:dyDescent="0.35">
      <c r="A10" s="12" t="s">
        <v>87</v>
      </c>
      <c r="B10" s="71"/>
      <c r="C10" s="66"/>
      <c r="D10" s="159" t="s">
        <v>148</v>
      </c>
      <c r="E10" s="159" t="s">
        <v>89</v>
      </c>
      <c r="F10" s="159" t="s">
        <v>89</v>
      </c>
      <c r="G10" s="159" t="s">
        <v>148</v>
      </c>
      <c r="H10" s="159" t="s">
        <v>89</v>
      </c>
      <c r="I10" s="159"/>
      <c r="J10" s="159"/>
      <c r="K10" s="159"/>
      <c r="L10" s="159"/>
      <c r="M10" s="159"/>
      <c r="N10" s="159"/>
    </row>
    <row r="11" spans="1:14" s="162" customFormat="1" ht="18" hidden="1" x14ac:dyDescent="0.35">
      <c r="A11" s="12" t="s">
        <v>87</v>
      </c>
      <c r="B11" s="71" t="s">
        <v>97</v>
      </c>
      <c r="C11" s="66" t="s">
        <v>111</v>
      </c>
      <c r="D11" s="162" t="str">
        <f>IF(D10="Integer", "connection_investment_variable_type_integer", IF(D10="Continuous", "connection_investment_variable_type_continuous", ""))</f>
        <v>connection_investment_variable_type_continuous</v>
      </c>
      <c r="E11" s="162" t="str">
        <f t="shared" ref="E11:H11" si="0">IF(E10="Integer", "connection_investment_variable_type_integer", IF(E10="Continuous", "connection_investment_variable_type_continuous", ""))</f>
        <v>connection_investment_variable_type_integer</v>
      </c>
      <c r="F11" s="162" t="str">
        <f t="shared" si="0"/>
        <v>connection_investment_variable_type_integer</v>
      </c>
      <c r="G11" s="162" t="str">
        <f t="shared" si="0"/>
        <v>connection_investment_variable_type_continuous</v>
      </c>
      <c r="H11" s="162" t="str">
        <f t="shared" si="0"/>
        <v>connection_investment_variable_type_integer</v>
      </c>
      <c r="I11" s="159"/>
      <c r="J11" s="159"/>
      <c r="K11" s="159"/>
      <c r="L11" s="159"/>
      <c r="M11" s="159"/>
      <c r="N11" s="159"/>
    </row>
    <row r="12" spans="1:14" s="234" customFormat="1" ht="18" x14ac:dyDescent="0.35">
      <c r="A12" s="37" t="s">
        <v>90</v>
      </c>
      <c r="B12" s="99" t="s">
        <v>97</v>
      </c>
      <c r="C12" s="67" t="s">
        <v>107</v>
      </c>
      <c r="D12" s="163"/>
      <c r="E12" s="163"/>
      <c r="F12" s="163"/>
      <c r="G12" s="163"/>
      <c r="H12" s="163"/>
      <c r="I12" s="163"/>
      <c r="J12" s="163"/>
      <c r="K12" s="163"/>
      <c r="L12" s="163"/>
      <c r="M12" s="163"/>
      <c r="N12" s="163"/>
    </row>
    <row r="13" spans="1:14" s="162" customFormat="1" ht="18" x14ac:dyDescent="0.35">
      <c r="A13" s="12" t="s">
        <v>91</v>
      </c>
      <c r="B13" s="71" t="s">
        <v>86</v>
      </c>
      <c r="C13" s="66" t="s">
        <v>112</v>
      </c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</row>
    <row r="14" spans="1:14" s="162" customFormat="1" ht="18" x14ac:dyDescent="0.35">
      <c r="A14" s="12" t="s">
        <v>92</v>
      </c>
      <c r="B14" s="71" t="s">
        <v>11</v>
      </c>
      <c r="C14" s="66" t="s">
        <v>113</v>
      </c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</row>
    <row r="15" spans="1:14" s="235" customFormat="1" ht="18.600000000000001" thickBot="1" x14ac:dyDescent="0.4">
      <c r="A15" s="65" t="s">
        <v>98</v>
      </c>
      <c r="B15" s="89" t="s">
        <v>11</v>
      </c>
      <c r="C15" s="68" t="s">
        <v>108</v>
      </c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</row>
  </sheetData>
  <dataValidations count="3">
    <dataValidation type="list" allowBlank="1" showInputMessage="1" showErrorMessage="1" sqref="D3:N3" xr:uid="{8457EACF-4F35-4D2F-B230-CD1A2CC1768D}">
      <formula1>Commodities</formula1>
    </dataValidation>
    <dataValidation type="list" allowBlank="1" showInputMessage="1" showErrorMessage="1" sqref="D4:N4" xr:uid="{8C803C27-1086-40A3-97DA-012C9DEBC383}">
      <formula1>"connection_type_lossless_bidirectional, connection_type_normal"</formula1>
    </dataValidation>
    <dataValidation type="list" allowBlank="1" showInputMessage="1" showErrorMessage="1" sqref="D10:H10" xr:uid="{61B064E8-6F8C-4F94-B233-E0405A8CC6B5}">
      <formula1>"Continuous,Integer"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DF5-49DC-423B-BA7C-6167564D1599}">
  <dimension ref="A1:Y60"/>
  <sheetViews>
    <sheetView zoomScale="86" zoomScaleNormal="85" workbookViewId="0">
      <selection activeCell="C7" sqref="C7"/>
    </sheetView>
  </sheetViews>
  <sheetFormatPr defaultRowHeight="14.4" x14ac:dyDescent="0.3"/>
  <cols>
    <col min="1" max="1" width="103.5546875" bestFit="1" customWidth="1"/>
    <col min="2" max="2" width="25.77734375" customWidth="1"/>
    <col min="3" max="3" width="44.44140625" bestFit="1" customWidth="1"/>
    <col min="4" max="4" width="12.109375" bestFit="1" customWidth="1"/>
    <col min="5" max="5" width="13.44140625" bestFit="1" customWidth="1"/>
    <col min="6" max="6" width="15.5546875" bestFit="1" customWidth="1"/>
  </cols>
  <sheetData>
    <row r="1" spans="1:25" ht="18.600000000000001" thickBot="1" x14ac:dyDescent="0.4">
      <c r="A1" s="73" t="s">
        <v>4</v>
      </c>
      <c r="B1" s="73" t="s">
        <v>252</v>
      </c>
      <c r="C1" s="73" t="s">
        <v>172</v>
      </c>
      <c r="D1" s="98" t="s">
        <v>253</v>
      </c>
      <c r="E1" s="98"/>
      <c r="F1" s="98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95"/>
    </row>
    <row r="2" spans="1:25" x14ac:dyDescent="0.3">
      <c r="A2" t="s">
        <v>347</v>
      </c>
      <c r="B2" s="10"/>
      <c r="C2" s="10" t="s">
        <v>193</v>
      </c>
      <c r="D2" s="96" t="b">
        <v>0</v>
      </c>
      <c r="E2" s="96" t="b">
        <v>0</v>
      </c>
      <c r="F2" s="96" t="b">
        <v>0</v>
      </c>
      <c r="G2" s="96" t="b">
        <v>0</v>
      </c>
      <c r="H2" s="96" t="b">
        <v>0</v>
      </c>
      <c r="I2" s="96" t="b">
        <v>0</v>
      </c>
      <c r="J2" s="96" t="b">
        <v>0</v>
      </c>
      <c r="K2" s="96" t="b">
        <v>0</v>
      </c>
      <c r="L2" s="96" t="b">
        <v>0</v>
      </c>
      <c r="M2" s="96" t="b">
        <v>0</v>
      </c>
      <c r="N2" s="96" t="b">
        <v>0</v>
      </c>
      <c r="O2" s="96" t="b">
        <v>0</v>
      </c>
      <c r="P2" s="96" t="b">
        <v>0</v>
      </c>
      <c r="Q2" s="96" t="b">
        <v>0</v>
      </c>
      <c r="R2" s="96" t="b">
        <v>0</v>
      </c>
      <c r="S2" s="96" t="b">
        <v>0</v>
      </c>
      <c r="T2" s="96" t="b">
        <v>0</v>
      </c>
      <c r="U2" s="96" t="b">
        <v>0</v>
      </c>
      <c r="V2" s="96" t="b">
        <v>0</v>
      </c>
      <c r="W2" s="96" t="b">
        <v>0</v>
      </c>
      <c r="X2" s="96" t="b">
        <v>0</v>
      </c>
      <c r="Y2" s="10"/>
    </row>
    <row r="3" spans="1:25" x14ac:dyDescent="0.3">
      <c r="A3" t="s">
        <v>348</v>
      </c>
      <c r="B3" s="10"/>
      <c r="C3" s="10" t="s">
        <v>194</v>
      </c>
      <c r="D3" s="96" t="b">
        <v>0</v>
      </c>
      <c r="E3" s="96" t="b">
        <v>0</v>
      </c>
      <c r="F3" s="96" t="b">
        <v>0</v>
      </c>
      <c r="G3" s="96" t="b">
        <v>0</v>
      </c>
      <c r="H3" s="96" t="b">
        <v>0</v>
      </c>
      <c r="I3" s="96" t="b">
        <v>0</v>
      </c>
      <c r="J3" s="96" t="b">
        <v>0</v>
      </c>
      <c r="K3" s="96" t="b">
        <v>0</v>
      </c>
      <c r="L3" s="96" t="b">
        <v>0</v>
      </c>
      <c r="M3" s="96" t="b">
        <v>0</v>
      </c>
      <c r="N3" s="96" t="b">
        <v>0</v>
      </c>
      <c r="O3" s="96" t="b">
        <v>0</v>
      </c>
      <c r="P3" s="96" t="b">
        <v>0</v>
      </c>
      <c r="Q3" s="96" t="b">
        <v>0</v>
      </c>
      <c r="R3" s="96" t="b">
        <v>0</v>
      </c>
      <c r="S3" s="96" t="b">
        <v>0</v>
      </c>
      <c r="T3" s="96" t="b">
        <v>0</v>
      </c>
      <c r="U3" s="96" t="b">
        <v>0</v>
      </c>
      <c r="V3" s="96" t="b">
        <v>0</v>
      </c>
      <c r="W3" s="96" t="b">
        <v>0</v>
      </c>
      <c r="X3" s="96" t="b">
        <v>0</v>
      </c>
      <c r="Y3" s="10"/>
    </row>
    <row r="4" spans="1:25" x14ac:dyDescent="0.3">
      <c r="A4" t="s">
        <v>349</v>
      </c>
      <c r="B4" s="10"/>
      <c r="C4" s="10" t="s">
        <v>195</v>
      </c>
      <c r="D4" s="96" t="b">
        <v>0</v>
      </c>
      <c r="E4" s="96" t="b">
        <v>0</v>
      </c>
      <c r="F4" s="96" t="b">
        <v>0</v>
      </c>
      <c r="G4" s="96" t="b">
        <v>0</v>
      </c>
      <c r="H4" s="96" t="b">
        <v>0</v>
      </c>
      <c r="I4" s="96" t="b">
        <v>0</v>
      </c>
      <c r="J4" s="96" t="b">
        <v>0</v>
      </c>
      <c r="K4" s="96" t="b">
        <v>0</v>
      </c>
      <c r="L4" s="96" t="b">
        <v>0</v>
      </c>
      <c r="M4" s="96" t="b">
        <v>0</v>
      </c>
      <c r="N4" s="96" t="b">
        <v>0</v>
      </c>
      <c r="O4" s="96" t="b">
        <v>0</v>
      </c>
      <c r="P4" s="96" t="b">
        <v>0</v>
      </c>
      <c r="Q4" s="96" t="b">
        <v>0</v>
      </c>
      <c r="R4" s="96" t="b">
        <v>0</v>
      </c>
      <c r="S4" s="96" t="b">
        <v>0</v>
      </c>
      <c r="T4" s="96" t="b">
        <v>0</v>
      </c>
      <c r="U4" s="96" t="b">
        <v>0</v>
      </c>
      <c r="V4" s="96" t="b">
        <v>0</v>
      </c>
      <c r="W4" s="96" t="b">
        <v>0</v>
      </c>
      <c r="X4" s="96" t="b">
        <v>0</v>
      </c>
      <c r="Y4" s="10"/>
    </row>
    <row r="5" spans="1:25" x14ac:dyDescent="0.3">
      <c r="A5" t="s">
        <v>350</v>
      </c>
      <c r="B5" s="10"/>
      <c r="C5" s="10" t="s">
        <v>196</v>
      </c>
      <c r="D5" s="96" t="b">
        <v>0</v>
      </c>
      <c r="E5" s="96" t="b">
        <v>0</v>
      </c>
      <c r="F5" s="96" t="b">
        <v>0</v>
      </c>
      <c r="G5" s="96" t="b">
        <v>0</v>
      </c>
      <c r="H5" s="96" t="b">
        <v>0</v>
      </c>
      <c r="I5" s="96" t="b">
        <v>0</v>
      </c>
      <c r="J5" s="96" t="b">
        <v>0</v>
      </c>
      <c r="K5" s="96" t="b">
        <v>0</v>
      </c>
      <c r="L5" s="96" t="b">
        <v>0</v>
      </c>
      <c r="M5" s="96" t="b">
        <v>0</v>
      </c>
      <c r="N5" s="96" t="b">
        <v>0</v>
      </c>
      <c r="O5" s="96" t="b">
        <v>0</v>
      </c>
      <c r="P5" s="96" t="b">
        <v>0</v>
      </c>
      <c r="Q5" s="96" t="b">
        <v>0</v>
      </c>
      <c r="R5" s="96" t="b">
        <v>0</v>
      </c>
      <c r="S5" s="96" t="b">
        <v>0</v>
      </c>
      <c r="T5" s="96" t="b">
        <v>0</v>
      </c>
      <c r="U5" s="96" t="b">
        <v>0</v>
      </c>
      <c r="V5" s="96" t="b">
        <v>0</v>
      </c>
      <c r="W5" s="96" t="b">
        <v>0</v>
      </c>
      <c r="X5" s="96" t="b">
        <v>0</v>
      </c>
      <c r="Y5" s="10"/>
    </row>
    <row r="6" spans="1:25" x14ac:dyDescent="0.3">
      <c r="A6" t="s">
        <v>351</v>
      </c>
      <c r="B6" s="10"/>
      <c r="C6" s="10" t="s">
        <v>197</v>
      </c>
      <c r="D6" s="96" t="b">
        <v>0</v>
      </c>
      <c r="E6" s="96" t="b">
        <v>0</v>
      </c>
      <c r="F6" s="96" t="b">
        <v>0</v>
      </c>
      <c r="G6" s="96" t="b">
        <v>0</v>
      </c>
      <c r="H6" s="96" t="b">
        <v>0</v>
      </c>
      <c r="I6" s="96" t="b">
        <v>0</v>
      </c>
      <c r="J6" s="96" t="b">
        <v>0</v>
      </c>
      <c r="K6" s="96" t="b">
        <v>0</v>
      </c>
      <c r="L6" s="96" t="b">
        <v>0</v>
      </c>
      <c r="M6" s="96" t="b">
        <v>0</v>
      </c>
      <c r="N6" s="96" t="b">
        <v>0</v>
      </c>
      <c r="O6" s="96" t="b">
        <v>0</v>
      </c>
      <c r="P6" s="96" t="b">
        <v>0</v>
      </c>
      <c r="Q6" s="96" t="b">
        <v>0</v>
      </c>
      <c r="R6" s="96" t="b">
        <v>0</v>
      </c>
      <c r="S6" s="96" t="b">
        <v>0</v>
      </c>
      <c r="T6" s="96" t="b">
        <v>0</v>
      </c>
      <c r="U6" s="96" t="b">
        <v>0</v>
      </c>
      <c r="V6" s="96" t="b">
        <v>0</v>
      </c>
      <c r="W6" s="96" t="b">
        <v>0</v>
      </c>
      <c r="X6" s="96" t="b">
        <v>0</v>
      </c>
      <c r="Y6" s="10"/>
    </row>
    <row r="7" spans="1:25" x14ac:dyDescent="0.3">
      <c r="A7" t="s">
        <v>352</v>
      </c>
      <c r="B7" s="10"/>
      <c r="C7" s="10" t="s">
        <v>198</v>
      </c>
      <c r="D7" s="96" t="b">
        <v>1</v>
      </c>
      <c r="E7" s="96" t="b">
        <v>0</v>
      </c>
      <c r="F7" s="96" t="b">
        <v>0</v>
      </c>
      <c r="G7" s="96" t="b">
        <v>0</v>
      </c>
      <c r="H7" s="96" t="b">
        <v>0</v>
      </c>
      <c r="I7" s="96" t="b">
        <v>0</v>
      </c>
      <c r="J7" s="96" t="b">
        <v>0</v>
      </c>
      <c r="K7" s="96" t="b">
        <v>0</v>
      </c>
      <c r="L7" s="96" t="b">
        <v>0</v>
      </c>
      <c r="M7" s="96" t="b">
        <v>0</v>
      </c>
      <c r="N7" s="96" t="b">
        <v>0</v>
      </c>
      <c r="O7" s="96" t="b">
        <v>0</v>
      </c>
      <c r="P7" s="96" t="b">
        <v>0</v>
      </c>
      <c r="Q7" s="96" t="b">
        <v>0</v>
      </c>
      <c r="R7" s="96" t="b">
        <v>0</v>
      </c>
      <c r="S7" s="96" t="b">
        <v>0</v>
      </c>
      <c r="T7" s="96" t="b">
        <v>0</v>
      </c>
      <c r="U7" s="96" t="b">
        <v>0</v>
      </c>
      <c r="V7" s="96" t="b">
        <v>0</v>
      </c>
      <c r="W7" s="96" t="b">
        <v>0</v>
      </c>
      <c r="X7" s="96" t="b">
        <v>0</v>
      </c>
      <c r="Y7" s="10"/>
    </row>
    <row r="8" spans="1:25" x14ac:dyDescent="0.3">
      <c r="A8" t="s">
        <v>353</v>
      </c>
      <c r="B8" s="10"/>
      <c r="C8" s="10" t="s">
        <v>199</v>
      </c>
      <c r="D8" s="96" t="b">
        <v>0</v>
      </c>
      <c r="E8" s="96" t="b">
        <v>0</v>
      </c>
      <c r="F8" s="96" t="b">
        <v>0</v>
      </c>
      <c r="G8" s="96" t="b">
        <v>0</v>
      </c>
      <c r="H8" s="96" t="b">
        <v>0</v>
      </c>
      <c r="I8" s="96" t="b">
        <v>0</v>
      </c>
      <c r="J8" s="96" t="b">
        <v>0</v>
      </c>
      <c r="K8" s="96" t="b">
        <v>0</v>
      </c>
      <c r="L8" s="96" t="b">
        <v>0</v>
      </c>
      <c r="M8" s="96" t="b">
        <v>0</v>
      </c>
      <c r="N8" s="96" t="b">
        <v>0</v>
      </c>
      <c r="O8" s="96" t="b">
        <v>0</v>
      </c>
      <c r="P8" s="96" t="b">
        <v>0</v>
      </c>
      <c r="Q8" s="96" t="b">
        <v>0</v>
      </c>
      <c r="R8" s="96" t="b">
        <v>0</v>
      </c>
      <c r="S8" s="96" t="b">
        <v>0</v>
      </c>
      <c r="T8" s="96" t="b">
        <v>0</v>
      </c>
      <c r="U8" s="96" t="b">
        <v>0</v>
      </c>
      <c r="V8" s="96" t="b">
        <v>0</v>
      </c>
      <c r="W8" s="96" t="b">
        <v>0</v>
      </c>
      <c r="X8" s="96" t="b">
        <v>0</v>
      </c>
      <c r="Y8" s="10"/>
    </row>
    <row r="9" spans="1:25" x14ac:dyDescent="0.3">
      <c r="A9" t="s">
        <v>354</v>
      </c>
      <c r="B9" s="10"/>
      <c r="C9" s="10" t="s">
        <v>200</v>
      </c>
      <c r="D9" s="96" t="b">
        <v>0</v>
      </c>
      <c r="E9" s="96" t="b">
        <v>0</v>
      </c>
      <c r="F9" s="96" t="b">
        <v>0</v>
      </c>
      <c r="G9" s="96" t="b">
        <v>0</v>
      </c>
      <c r="H9" s="96" t="b">
        <v>0</v>
      </c>
      <c r="I9" s="96" t="b">
        <v>0</v>
      </c>
      <c r="J9" s="96" t="b">
        <v>0</v>
      </c>
      <c r="K9" s="96" t="b">
        <v>0</v>
      </c>
      <c r="L9" s="96" t="b">
        <v>0</v>
      </c>
      <c r="M9" s="96" t="b">
        <v>0</v>
      </c>
      <c r="N9" s="96" t="b">
        <v>0</v>
      </c>
      <c r="O9" s="96" t="b">
        <v>0</v>
      </c>
      <c r="P9" s="96" t="b">
        <v>0</v>
      </c>
      <c r="Q9" s="96" t="b">
        <v>0</v>
      </c>
      <c r="R9" s="96" t="b">
        <v>0</v>
      </c>
      <c r="S9" s="96" t="b">
        <v>0</v>
      </c>
      <c r="T9" s="96" t="b">
        <v>0</v>
      </c>
      <c r="U9" s="96" t="b">
        <v>0</v>
      </c>
      <c r="V9" s="96" t="b">
        <v>0</v>
      </c>
      <c r="W9" s="96" t="b">
        <v>0</v>
      </c>
      <c r="X9" s="96" t="b">
        <v>0</v>
      </c>
      <c r="Y9" s="10"/>
    </row>
    <row r="10" spans="1:25" x14ac:dyDescent="0.3">
      <c r="A10" t="s">
        <v>355</v>
      </c>
      <c r="B10" s="10"/>
      <c r="C10" s="10" t="s">
        <v>201</v>
      </c>
      <c r="D10" s="96" t="b">
        <v>0</v>
      </c>
      <c r="E10" s="96" t="b">
        <v>0</v>
      </c>
      <c r="F10" s="96" t="b">
        <v>0</v>
      </c>
      <c r="G10" s="96" t="b">
        <v>0</v>
      </c>
      <c r="H10" s="96" t="b">
        <v>0</v>
      </c>
      <c r="I10" s="96" t="b">
        <v>0</v>
      </c>
      <c r="J10" s="96" t="b">
        <v>0</v>
      </c>
      <c r="K10" s="96" t="b">
        <v>0</v>
      </c>
      <c r="L10" s="96" t="b">
        <v>0</v>
      </c>
      <c r="M10" s="96" t="b">
        <v>0</v>
      </c>
      <c r="N10" s="96" t="b">
        <v>0</v>
      </c>
      <c r="O10" s="96" t="b">
        <v>0</v>
      </c>
      <c r="P10" s="96" t="b">
        <v>0</v>
      </c>
      <c r="Q10" s="96" t="b">
        <v>0</v>
      </c>
      <c r="R10" s="96" t="b">
        <v>0</v>
      </c>
      <c r="S10" s="96" t="b">
        <v>0</v>
      </c>
      <c r="T10" s="96" t="b">
        <v>0</v>
      </c>
      <c r="U10" s="96" t="b">
        <v>0</v>
      </c>
      <c r="V10" s="96" t="b">
        <v>0</v>
      </c>
      <c r="W10" s="96" t="b">
        <v>0</v>
      </c>
      <c r="X10" s="96" t="b">
        <v>0</v>
      </c>
      <c r="Y10" s="10"/>
    </row>
    <row r="11" spans="1:25" x14ac:dyDescent="0.3">
      <c r="A11" t="s">
        <v>356</v>
      </c>
      <c r="B11" s="10"/>
      <c r="C11" s="10" t="s">
        <v>202</v>
      </c>
      <c r="D11" s="96" t="b">
        <v>0</v>
      </c>
      <c r="E11" s="96" t="b">
        <v>0</v>
      </c>
      <c r="F11" s="96" t="b">
        <v>0</v>
      </c>
      <c r="G11" s="96" t="b">
        <v>0</v>
      </c>
      <c r="H11" s="96" t="b">
        <v>0</v>
      </c>
      <c r="I11" s="96" t="b">
        <v>0</v>
      </c>
      <c r="J11" s="96" t="b">
        <v>0</v>
      </c>
      <c r="K11" s="96" t="b">
        <v>0</v>
      </c>
      <c r="L11" s="96" t="b">
        <v>0</v>
      </c>
      <c r="M11" s="96" t="b">
        <v>0</v>
      </c>
      <c r="N11" s="96" t="b">
        <v>0</v>
      </c>
      <c r="O11" s="96" t="b">
        <v>0</v>
      </c>
      <c r="P11" s="96" t="b">
        <v>0</v>
      </c>
      <c r="Q11" s="96" t="b">
        <v>0</v>
      </c>
      <c r="R11" s="96" t="b">
        <v>0</v>
      </c>
      <c r="S11" s="96" t="b">
        <v>0</v>
      </c>
      <c r="T11" s="96" t="b">
        <v>0</v>
      </c>
      <c r="U11" s="96" t="b">
        <v>0</v>
      </c>
      <c r="V11" s="96" t="b">
        <v>0</v>
      </c>
      <c r="W11" s="96" t="b">
        <v>0</v>
      </c>
      <c r="X11" s="96" t="b">
        <v>0</v>
      </c>
      <c r="Y11" s="10"/>
    </row>
    <row r="12" spans="1:25" x14ac:dyDescent="0.3">
      <c r="A12" t="s">
        <v>357</v>
      </c>
      <c r="B12" s="10"/>
      <c r="C12" s="10" t="s">
        <v>203</v>
      </c>
      <c r="D12" s="96" t="b">
        <v>0</v>
      </c>
      <c r="E12" s="96" t="b">
        <v>0</v>
      </c>
      <c r="F12" s="96" t="b">
        <v>0</v>
      </c>
      <c r="G12" s="96" t="b">
        <v>0</v>
      </c>
      <c r="H12" s="96" t="b">
        <v>0</v>
      </c>
      <c r="I12" s="96" t="b">
        <v>0</v>
      </c>
      <c r="J12" s="96" t="b">
        <v>0</v>
      </c>
      <c r="K12" s="96" t="b">
        <v>0</v>
      </c>
      <c r="L12" s="96" t="b">
        <v>0</v>
      </c>
      <c r="M12" s="96" t="b">
        <v>0</v>
      </c>
      <c r="N12" s="96" t="b">
        <v>0</v>
      </c>
      <c r="O12" s="96" t="b">
        <v>0</v>
      </c>
      <c r="P12" s="96" t="b">
        <v>0</v>
      </c>
      <c r="Q12" s="96" t="b">
        <v>0</v>
      </c>
      <c r="R12" s="96" t="b">
        <v>0</v>
      </c>
      <c r="S12" s="96" t="b">
        <v>0</v>
      </c>
      <c r="T12" s="96" t="b">
        <v>0</v>
      </c>
      <c r="U12" s="96" t="b">
        <v>0</v>
      </c>
      <c r="V12" s="96" t="b">
        <v>0</v>
      </c>
      <c r="W12" s="96" t="b">
        <v>0</v>
      </c>
      <c r="X12" s="96" t="b">
        <v>0</v>
      </c>
      <c r="Y12" s="10"/>
    </row>
    <row r="13" spans="1:25" x14ac:dyDescent="0.3">
      <c r="A13" t="s">
        <v>358</v>
      </c>
      <c r="B13" s="10"/>
      <c r="C13" s="10" t="s">
        <v>204</v>
      </c>
      <c r="D13" s="96" t="b">
        <v>0</v>
      </c>
      <c r="E13" s="96" t="b">
        <v>0</v>
      </c>
      <c r="F13" s="96" t="b">
        <v>0</v>
      </c>
      <c r="G13" s="96" t="b">
        <v>0</v>
      </c>
      <c r="H13" s="96" t="b">
        <v>0</v>
      </c>
      <c r="I13" s="96" t="b">
        <v>0</v>
      </c>
      <c r="J13" s="96" t="b">
        <v>0</v>
      </c>
      <c r="K13" s="96" t="b">
        <v>0</v>
      </c>
      <c r="L13" s="96" t="b">
        <v>0</v>
      </c>
      <c r="M13" s="96" t="b">
        <v>0</v>
      </c>
      <c r="N13" s="96" t="b">
        <v>0</v>
      </c>
      <c r="O13" s="96" t="b">
        <v>0</v>
      </c>
      <c r="P13" s="96" t="b">
        <v>0</v>
      </c>
      <c r="Q13" s="96" t="b">
        <v>0</v>
      </c>
      <c r="R13" s="96" t="b">
        <v>0</v>
      </c>
      <c r="S13" s="96" t="b">
        <v>0</v>
      </c>
      <c r="T13" s="96" t="b">
        <v>0</v>
      </c>
      <c r="U13" s="96" t="b">
        <v>0</v>
      </c>
      <c r="V13" s="96" t="b">
        <v>0</v>
      </c>
      <c r="W13" s="96" t="b">
        <v>0</v>
      </c>
      <c r="X13" s="96" t="b">
        <v>0</v>
      </c>
      <c r="Y13" s="10"/>
    </row>
    <row r="14" spans="1:25" x14ac:dyDescent="0.3">
      <c r="A14" t="s">
        <v>359</v>
      </c>
      <c r="B14" s="10"/>
      <c r="C14" s="10" t="s">
        <v>205</v>
      </c>
      <c r="D14" s="96" t="b">
        <v>1</v>
      </c>
      <c r="E14" s="96" t="b">
        <v>0</v>
      </c>
      <c r="F14" s="96" t="b">
        <v>0</v>
      </c>
      <c r="G14" s="96" t="b">
        <v>0</v>
      </c>
      <c r="H14" s="96" t="b">
        <v>0</v>
      </c>
      <c r="I14" s="96" t="b">
        <v>0</v>
      </c>
      <c r="J14" s="96" t="b">
        <v>0</v>
      </c>
      <c r="K14" s="96" t="b">
        <v>0</v>
      </c>
      <c r="L14" s="96" t="b">
        <v>0</v>
      </c>
      <c r="M14" s="96" t="b">
        <v>0</v>
      </c>
      <c r="N14" s="96" t="b">
        <v>0</v>
      </c>
      <c r="O14" s="96" t="b">
        <v>0</v>
      </c>
      <c r="P14" s="96" t="b">
        <v>0</v>
      </c>
      <c r="Q14" s="96" t="b">
        <v>0</v>
      </c>
      <c r="R14" s="96" t="b">
        <v>0</v>
      </c>
      <c r="S14" s="96" t="b">
        <v>0</v>
      </c>
      <c r="T14" s="96" t="b">
        <v>0</v>
      </c>
      <c r="U14" s="96" t="b">
        <v>0</v>
      </c>
      <c r="V14" s="96" t="b">
        <v>0</v>
      </c>
      <c r="W14" s="96" t="b">
        <v>0</v>
      </c>
      <c r="X14" s="96" t="b">
        <v>0</v>
      </c>
      <c r="Y14" s="10"/>
    </row>
    <row r="15" spans="1:25" x14ac:dyDescent="0.3">
      <c r="A15" t="s">
        <v>360</v>
      </c>
      <c r="B15" s="10"/>
      <c r="C15" s="10" t="s">
        <v>206</v>
      </c>
      <c r="D15" s="96" t="b">
        <v>0</v>
      </c>
      <c r="E15" s="96" t="b">
        <v>0</v>
      </c>
      <c r="F15" s="96" t="b">
        <v>0</v>
      </c>
      <c r="G15" s="96" t="b">
        <v>0</v>
      </c>
      <c r="H15" s="96" t="b">
        <v>0</v>
      </c>
      <c r="I15" s="96" t="b">
        <v>0</v>
      </c>
      <c r="J15" s="96" t="b">
        <v>0</v>
      </c>
      <c r="K15" s="96" t="b">
        <v>0</v>
      </c>
      <c r="L15" s="96" t="b">
        <v>0</v>
      </c>
      <c r="M15" s="96" t="b">
        <v>0</v>
      </c>
      <c r="N15" s="96" t="b">
        <v>0</v>
      </c>
      <c r="O15" s="96" t="b">
        <v>0</v>
      </c>
      <c r="P15" s="96" t="b">
        <v>0</v>
      </c>
      <c r="Q15" s="96" t="b">
        <v>0</v>
      </c>
      <c r="R15" s="96" t="b">
        <v>0</v>
      </c>
      <c r="S15" s="96" t="b">
        <v>0</v>
      </c>
      <c r="T15" s="96" t="b">
        <v>0</v>
      </c>
      <c r="U15" s="96" t="b">
        <v>0</v>
      </c>
      <c r="V15" s="96" t="b">
        <v>0</v>
      </c>
      <c r="W15" s="96" t="b">
        <v>0</v>
      </c>
      <c r="X15" s="96" t="b">
        <v>0</v>
      </c>
      <c r="Y15" s="10"/>
    </row>
    <row r="16" spans="1:25" x14ac:dyDescent="0.3">
      <c r="A16" t="s">
        <v>361</v>
      </c>
      <c r="B16" s="10"/>
      <c r="C16" s="10" t="s">
        <v>207</v>
      </c>
      <c r="D16" s="96" t="b">
        <v>0</v>
      </c>
      <c r="E16" s="96" t="b">
        <v>0</v>
      </c>
      <c r="F16" s="96" t="b">
        <v>0</v>
      </c>
      <c r="G16" s="96" t="b">
        <v>0</v>
      </c>
      <c r="H16" s="96" t="b">
        <v>0</v>
      </c>
      <c r="I16" s="96" t="b">
        <v>0</v>
      </c>
      <c r="J16" s="96" t="b">
        <v>0</v>
      </c>
      <c r="K16" s="96" t="b">
        <v>0</v>
      </c>
      <c r="L16" s="96" t="b">
        <v>0</v>
      </c>
      <c r="M16" s="96" t="b">
        <v>0</v>
      </c>
      <c r="N16" s="96" t="b">
        <v>0</v>
      </c>
      <c r="O16" s="96" t="b">
        <v>0</v>
      </c>
      <c r="P16" s="96" t="b">
        <v>0</v>
      </c>
      <c r="Q16" s="96" t="b">
        <v>0</v>
      </c>
      <c r="R16" s="96" t="b">
        <v>0</v>
      </c>
      <c r="S16" s="96" t="b">
        <v>0</v>
      </c>
      <c r="T16" s="96" t="b">
        <v>0</v>
      </c>
      <c r="U16" s="96" t="b">
        <v>0</v>
      </c>
      <c r="V16" s="96" t="b">
        <v>0</v>
      </c>
      <c r="W16" s="96" t="b">
        <v>0</v>
      </c>
      <c r="X16" s="96" t="b">
        <v>0</v>
      </c>
      <c r="Y16" s="10"/>
    </row>
    <row r="17" spans="1:25" x14ac:dyDescent="0.3">
      <c r="A17" t="s">
        <v>362</v>
      </c>
      <c r="B17" s="10"/>
      <c r="C17" s="10" t="s">
        <v>208</v>
      </c>
      <c r="D17" s="96" t="b">
        <v>0</v>
      </c>
      <c r="E17" s="96" t="b">
        <v>0</v>
      </c>
      <c r="F17" s="96" t="b">
        <v>0</v>
      </c>
      <c r="G17" s="96" t="b">
        <v>0</v>
      </c>
      <c r="H17" s="96" t="b">
        <v>0</v>
      </c>
      <c r="I17" s="96" t="b">
        <v>0</v>
      </c>
      <c r="J17" s="96" t="b">
        <v>0</v>
      </c>
      <c r="K17" s="96" t="b">
        <v>0</v>
      </c>
      <c r="L17" s="96" t="b">
        <v>0</v>
      </c>
      <c r="M17" s="96" t="b">
        <v>0</v>
      </c>
      <c r="N17" s="96" t="b">
        <v>0</v>
      </c>
      <c r="O17" s="96" t="b">
        <v>0</v>
      </c>
      <c r="P17" s="96" t="b">
        <v>0</v>
      </c>
      <c r="Q17" s="96" t="b">
        <v>0</v>
      </c>
      <c r="R17" s="96" t="b">
        <v>0</v>
      </c>
      <c r="S17" s="96" t="b">
        <v>0</v>
      </c>
      <c r="T17" s="96" t="b">
        <v>0</v>
      </c>
      <c r="U17" s="96" t="b">
        <v>0</v>
      </c>
      <c r="V17" s="96" t="b">
        <v>0</v>
      </c>
      <c r="W17" s="96" t="b">
        <v>0</v>
      </c>
      <c r="X17" s="96" t="b">
        <v>0</v>
      </c>
      <c r="Y17" s="10"/>
    </row>
    <row r="18" spans="1:25" x14ac:dyDescent="0.3">
      <c r="A18" t="s">
        <v>363</v>
      </c>
      <c r="B18" s="10"/>
      <c r="C18" s="10" t="s">
        <v>209</v>
      </c>
      <c r="D18" s="96" t="b">
        <v>0</v>
      </c>
      <c r="E18" s="96" t="b">
        <v>0</v>
      </c>
      <c r="F18" s="96" t="b">
        <v>0</v>
      </c>
      <c r="G18" s="96" t="b">
        <v>0</v>
      </c>
      <c r="H18" s="96" t="b">
        <v>0</v>
      </c>
      <c r="I18" s="96" t="b">
        <v>0</v>
      </c>
      <c r="J18" s="96" t="b">
        <v>0</v>
      </c>
      <c r="K18" s="96" t="b">
        <v>0</v>
      </c>
      <c r="L18" s="96" t="b">
        <v>0</v>
      </c>
      <c r="M18" s="96" t="b">
        <v>0</v>
      </c>
      <c r="N18" s="96" t="b">
        <v>0</v>
      </c>
      <c r="O18" s="96" t="b">
        <v>0</v>
      </c>
      <c r="P18" s="96" t="b">
        <v>0</v>
      </c>
      <c r="Q18" s="96" t="b">
        <v>0</v>
      </c>
      <c r="R18" s="96" t="b">
        <v>0</v>
      </c>
      <c r="S18" s="96" t="b">
        <v>0</v>
      </c>
      <c r="T18" s="96" t="b">
        <v>0</v>
      </c>
      <c r="U18" s="96" t="b">
        <v>0</v>
      </c>
      <c r="V18" s="96" t="b">
        <v>0</v>
      </c>
      <c r="W18" s="96" t="b">
        <v>0</v>
      </c>
      <c r="X18" s="96" t="b">
        <v>0</v>
      </c>
      <c r="Y18" s="10"/>
    </row>
    <row r="19" spans="1:25" x14ac:dyDescent="0.3">
      <c r="A19" t="s">
        <v>364</v>
      </c>
      <c r="B19" s="10"/>
      <c r="C19" s="10" t="s">
        <v>210</v>
      </c>
      <c r="D19" s="96" t="b">
        <v>0</v>
      </c>
      <c r="E19" s="96" t="b">
        <v>0</v>
      </c>
      <c r="F19" s="96" t="b">
        <v>0</v>
      </c>
      <c r="G19" s="96" t="b">
        <v>0</v>
      </c>
      <c r="H19" s="96" t="b">
        <v>0</v>
      </c>
      <c r="I19" s="96" t="b">
        <v>0</v>
      </c>
      <c r="J19" s="96" t="b">
        <v>0</v>
      </c>
      <c r="K19" s="96" t="b">
        <v>0</v>
      </c>
      <c r="L19" s="96" t="b">
        <v>0</v>
      </c>
      <c r="M19" s="96" t="b">
        <v>0</v>
      </c>
      <c r="N19" s="96" t="b">
        <v>0</v>
      </c>
      <c r="O19" s="96" t="b">
        <v>0</v>
      </c>
      <c r="P19" s="96" t="b">
        <v>0</v>
      </c>
      <c r="Q19" s="96" t="b">
        <v>0</v>
      </c>
      <c r="R19" s="96" t="b">
        <v>0</v>
      </c>
      <c r="S19" s="96" t="b">
        <v>0</v>
      </c>
      <c r="T19" s="96" t="b">
        <v>0</v>
      </c>
      <c r="U19" s="96" t="b">
        <v>0</v>
      </c>
      <c r="V19" s="96" t="b">
        <v>0</v>
      </c>
      <c r="W19" s="96" t="b">
        <v>0</v>
      </c>
      <c r="X19" s="96" t="b">
        <v>0</v>
      </c>
      <c r="Y19" s="10"/>
    </row>
    <row r="20" spans="1:25" x14ac:dyDescent="0.3">
      <c r="A20" t="s">
        <v>365</v>
      </c>
      <c r="B20" s="10"/>
      <c r="C20" s="10" t="s">
        <v>211</v>
      </c>
      <c r="D20" s="96" t="b">
        <v>0</v>
      </c>
      <c r="E20" s="96" t="b">
        <v>0</v>
      </c>
      <c r="F20" s="96" t="b">
        <v>0</v>
      </c>
      <c r="G20" s="96" t="b">
        <v>0</v>
      </c>
      <c r="H20" s="96" t="b">
        <v>0</v>
      </c>
      <c r="I20" s="96" t="b">
        <v>0</v>
      </c>
      <c r="J20" s="96" t="b">
        <v>0</v>
      </c>
      <c r="K20" s="96" t="b">
        <v>0</v>
      </c>
      <c r="L20" s="96" t="b">
        <v>0</v>
      </c>
      <c r="M20" s="96" t="b">
        <v>0</v>
      </c>
      <c r="N20" s="96" t="b">
        <v>0</v>
      </c>
      <c r="O20" s="96" t="b">
        <v>0</v>
      </c>
      <c r="P20" s="96" t="b">
        <v>0</v>
      </c>
      <c r="Q20" s="96" t="b">
        <v>0</v>
      </c>
      <c r="R20" s="96" t="b">
        <v>0</v>
      </c>
      <c r="S20" s="96" t="b">
        <v>0</v>
      </c>
      <c r="T20" s="96" t="b">
        <v>0</v>
      </c>
      <c r="U20" s="96" t="b">
        <v>0</v>
      </c>
      <c r="V20" s="96" t="b">
        <v>0</v>
      </c>
      <c r="W20" s="96" t="b">
        <v>0</v>
      </c>
      <c r="X20" s="96" t="b">
        <v>0</v>
      </c>
      <c r="Y20" s="10"/>
    </row>
    <row r="21" spans="1:25" x14ac:dyDescent="0.3">
      <c r="A21" t="s">
        <v>366</v>
      </c>
      <c r="B21" s="10"/>
      <c r="C21" s="10" t="s">
        <v>212</v>
      </c>
      <c r="D21" s="96" t="b">
        <v>0</v>
      </c>
      <c r="E21" s="96" t="b">
        <v>0</v>
      </c>
      <c r="F21" s="96" t="b">
        <v>0</v>
      </c>
      <c r="G21" s="96" t="b">
        <v>0</v>
      </c>
      <c r="H21" s="96" t="b">
        <v>0</v>
      </c>
      <c r="I21" s="96" t="b">
        <v>0</v>
      </c>
      <c r="J21" s="96" t="b">
        <v>0</v>
      </c>
      <c r="K21" s="96" t="b">
        <v>0</v>
      </c>
      <c r="L21" s="96" t="b">
        <v>0</v>
      </c>
      <c r="M21" s="96" t="b">
        <v>0</v>
      </c>
      <c r="N21" s="96" t="b">
        <v>0</v>
      </c>
      <c r="O21" s="96" t="b">
        <v>0</v>
      </c>
      <c r="P21" s="96" t="b">
        <v>0</v>
      </c>
      <c r="Q21" s="96" t="b">
        <v>0</v>
      </c>
      <c r="R21" s="96" t="b">
        <v>0</v>
      </c>
      <c r="S21" s="96" t="b">
        <v>0</v>
      </c>
      <c r="T21" s="96" t="b">
        <v>0</v>
      </c>
      <c r="U21" s="96" t="b">
        <v>0</v>
      </c>
      <c r="V21" s="96" t="b">
        <v>0</v>
      </c>
      <c r="W21" s="96" t="b">
        <v>0</v>
      </c>
      <c r="X21" s="96" t="b">
        <v>0</v>
      </c>
      <c r="Y21" s="10"/>
    </row>
    <row r="22" spans="1:25" x14ac:dyDescent="0.3">
      <c r="A22" t="s">
        <v>367</v>
      </c>
      <c r="B22" s="10"/>
      <c r="C22" s="10" t="s">
        <v>213</v>
      </c>
      <c r="D22" s="96" t="b">
        <v>0</v>
      </c>
      <c r="E22" s="96" t="b">
        <v>0</v>
      </c>
      <c r="F22" s="96" t="b">
        <v>0</v>
      </c>
      <c r="G22" s="96" t="b">
        <v>0</v>
      </c>
      <c r="H22" s="96" t="b">
        <v>0</v>
      </c>
      <c r="I22" s="96" t="b">
        <v>0</v>
      </c>
      <c r="J22" s="96" t="b">
        <v>0</v>
      </c>
      <c r="K22" s="96" t="b">
        <v>0</v>
      </c>
      <c r="L22" s="96" t="b">
        <v>0</v>
      </c>
      <c r="M22" s="96" t="b">
        <v>0</v>
      </c>
      <c r="N22" s="96" t="b">
        <v>0</v>
      </c>
      <c r="O22" s="96" t="b">
        <v>0</v>
      </c>
      <c r="P22" s="96" t="b">
        <v>0</v>
      </c>
      <c r="Q22" s="96" t="b">
        <v>0</v>
      </c>
      <c r="R22" s="96" t="b">
        <v>0</v>
      </c>
      <c r="S22" s="96" t="b">
        <v>0</v>
      </c>
      <c r="T22" s="96" t="b">
        <v>0</v>
      </c>
      <c r="U22" s="96" t="b">
        <v>0</v>
      </c>
      <c r="V22" s="96" t="b">
        <v>0</v>
      </c>
      <c r="W22" s="96" t="b">
        <v>0</v>
      </c>
      <c r="X22" s="96" t="b">
        <v>0</v>
      </c>
      <c r="Y22" s="10"/>
    </row>
    <row r="23" spans="1:25" x14ac:dyDescent="0.3">
      <c r="A23" t="s">
        <v>368</v>
      </c>
      <c r="B23" s="10"/>
      <c r="C23" s="10" t="s">
        <v>214</v>
      </c>
      <c r="D23" s="96" t="b">
        <v>0</v>
      </c>
      <c r="E23" s="96" t="b">
        <v>0</v>
      </c>
      <c r="F23" s="96" t="b">
        <v>0</v>
      </c>
      <c r="G23" s="96" t="b">
        <v>0</v>
      </c>
      <c r="H23" s="96" t="b">
        <v>0</v>
      </c>
      <c r="I23" s="96" t="b">
        <v>0</v>
      </c>
      <c r="J23" s="96" t="b">
        <v>0</v>
      </c>
      <c r="K23" s="96" t="b">
        <v>0</v>
      </c>
      <c r="L23" s="96" t="b">
        <v>0</v>
      </c>
      <c r="M23" s="96" t="b">
        <v>0</v>
      </c>
      <c r="N23" s="96" t="b">
        <v>0</v>
      </c>
      <c r="O23" s="96" t="b">
        <v>0</v>
      </c>
      <c r="P23" s="96" t="b">
        <v>0</v>
      </c>
      <c r="Q23" s="96" t="b">
        <v>0</v>
      </c>
      <c r="R23" s="96" t="b">
        <v>0</v>
      </c>
      <c r="S23" s="96" t="b">
        <v>0</v>
      </c>
      <c r="T23" s="96" t="b">
        <v>0</v>
      </c>
      <c r="U23" s="96" t="b">
        <v>0</v>
      </c>
      <c r="V23" s="96" t="b">
        <v>0</v>
      </c>
      <c r="W23" s="96" t="b">
        <v>0</v>
      </c>
      <c r="X23" s="96" t="b">
        <v>0</v>
      </c>
      <c r="Y23" s="10"/>
    </row>
    <row r="24" spans="1:25" x14ac:dyDescent="0.3">
      <c r="A24" t="s">
        <v>369</v>
      </c>
      <c r="B24" s="10"/>
      <c r="C24" s="10" t="s">
        <v>215</v>
      </c>
      <c r="D24" s="96" t="b">
        <v>0</v>
      </c>
      <c r="E24" s="96" t="b">
        <v>0</v>
      </c>
      <c r="F24" s="96" t="b">
        <v>0</v>
      </c>
      <c r="G24" s="96" t="b">
        <v>0</v>
      </c>
      <c r="H24" s="96" t="b">
        <v>0</v>
      </c>
      <c r="I24" s="96" t="b">
        <v>0</v>
      </c>
      <c r="J24" s="96" t="b">
        <v>0</v>
      </c>
      <c r="K24" s="96" t="b">
        <v>0</v>
      </c>
      <c r="L24" s="96" t="b">
        <v>0</v>
      </c>
      <c r="M24" s="96" t="b">
        <v>0</v>
      </c>
      <c r="N24" s="96" t="b">
        <v>0</v>
      </c>
      <c r="O24" s="96" t="b">
        <v>0</v>
      </c>
      <c r="P24" s="96" t="b">
        <v>0</v>
      </c>
      <c r="Q24" s="96" t="b">
        <v>0</v>
      </c>
      <c r="R24" s="96" t="b">
        <v>0</v>
      </c>
      <c r="S24" s="96" t="b">
        <v>0</v>
      </c>
      <c r="T24" s="96" t="b">
        <v>0</v>
      </c>
      <c r="U24" s="96" t="b">
        <v>0</v>
      </c>
      <c r="V24" s="96" t="b">
        <v>0</v>
      </c>
      <c r="W24" s="96" t="b">
        <v>0</v>
      </c>
      <c r="X24" s="96" t="b">
        <v>0</v>
      </c>
      <c r="Y24" s="10"/>
    </row>
    <row r="25" spans="1:25" x14ac:dyDescent="0.3">
      <c r="A25" t="s">
        <v>370</v>
      </c>
      <c r="B25" s="10"/>
      <c r="C25" s="10" t="s">
        <v>216</v>
      </c>
      <c r="D25" s="96" t="b">
        <v>1</v>
      </c>
      <c r="E25" s="96" t="b">
        <v>0</v>
      </c>
      <c r="F25" s="96" t="b">
        <v>0</v>
      </c>
      <c r="G25" s="96" t="b">
        <v>0</v>
      </c>
      <c r="H25" s="96" t="b">
        <v>0</v>
      </c>
      <c r="I25" s="96" t="b">
        <v>0</v>
      </c>
      <c r="J25" s="96" t="b">
        <v>0</v>
      </c>
      <c r="K25" s="96" t="b">
        <v>0</v>
      </c>
      <c r="L25" s="96" t="b">
        <v>0</v>
      </c>
      <c r="M25" s="96" t="b">
        <v>0</v>
      </c>
      <c r="N25" s="96" t="b">
        <v>0</v>
      </c>
      <c r="O25" s="96" t="b">
        <v>0</v>
      </c>
      <c r="P25" s="96" t="b">
        <v>0</v>
      </c>
      <c r="Q25" s="96" t="b">
        <v>0</v>
      </c>
      <c r="R25" s="96" t="b">
        <v>0</v>
      </c>
      <c r="S25" s="96" t="b">
        <v>0</v>
      </c>
      <c r="T25" s="96" t="b">
        <v>0</v>
      </c>
      <c r="U25" s="96" t="b">
        <v>0</v>
      </c>
      <c r="V25" s="96" t="b">
        <v>0</v>
      </c>
      <c r="W25" s="96" t="b">
        <v>0</v>
      </c>
      <c r="X25" s="96" t="b">
        <v>0</v>
      </c>
      <c r="Y25" s="10"/>
    </row>
    <row r="26" spans="1:25" x14ac:dyDescent="0.3">
      <c r="A26" t="s">
        <v>371</v>
      </c>
      <c r="B26" s="10"/>
      <c r="C26" s="10" t="s">
        <v>217</v>
      </c>
      <c r="D26" s="96" t="b">
        <v>0</v>
      </c>
      <c r="E26" s="96" t="b">
        <v>0</v>
      </c>
      <c r="F26" s="96" t="b">
        <v>0</v>
      </c>
      <c r="G26" s="96" t="b">
        <v>0</v>
      </c>
      <c r="H26" s="96" t="b">
        <v>0</v>
      </c>
      <c r="I26" s="96" t="b">
        <v>0</v>
      </c>
      <c r="J26" s="96" t="b">
        <v>0</v>
      </c>
      <c r="K26" s="96" t="b">
        <v>0</v>
      </c>
      <c r="L26" s="96" t="b">
        <v>0</v>
      </c>
      <c r="M26" s="96" t="b">
        <v>0</v>
      </c>
      <c r="N26" s="96" t="b">
        <v>0</v>
      </c>
      <c r="O26" s="96" t="b">
        <v>0</v>
      </c>
      <c r="P26" s="96" t="b">
        <v>0</v>
      </c>
      <c r="Q26" s="96" t="b">
        <v>0</v>
      </c>
      <c r="R26" s="96" t="b">
        <v>0</v>
      </c>
      <c r="S26" s="96" t="b">
        <v>0</v>
      </c>
      <c r="T26" s="96" t="b">
        <v>0</v>
      </c>
      <c r="U26" s="96" t="b">
        <v>0</v>
      </c>
      <c r="V26" s="96" t="b">
        <v>0</v>
      </c>
      <c r="W26" s="96" t="b">
        <v>0</v>
      </c>
      <c r="X26" s="96" t="b">
        <v>0</v>
      </c>
      <c r="Y26" s="10"/>
    </row>
    <row r="27" spans="1:25" x14ac:dyDescent="0.3">
      <c r="A27" t="s">
        <v>372</v>
      </c>
      <c r="B27" s="10"/>
      <c r="C27" s="10" t="s">
        <v>218</v>
      </c>
      <c r="D27" s="96" t="b">
        <v>0</v>
      </c>
      <c r="E27" s="96" t="b">
        <v>0</v>
      </c>
      <c r="F27" s="96" t="b">
        <v>0</v>
      </c>
      <c r="G27" s="96" t="b">
        <v>0</v>
      </c>
      <c r="H27" s="96" t="b">
        <v>0</v>
      </c>
      <c r="I27" s="96" t="b">
        <v>0</v>
      </c>
      <c r="J27" s="96" t="b">
        <v>0</v>
      </c>
      <c r="K27" s="96" t="b">
        <v>0</v>
      </c>
      <c r="L27" s="96" t="b">
        <v>0</v>
      </c>
      <c r="M27" s="96" t="b">
        <v>0</v>
      </c>
      <c r="N27" s="96" t="b">
        <v>0</v>
      </c>
      <c r="O27" s="96" t="b">
        <v>0</v>
      </c>
      <c r="P27" s="96" t="b">
        <v>0</v>
      </c>
      <c r="Q27" s="96" t="b">
        <v>0</v>
      </c>
      <c r="R27" s="96" t="b">
        <v>0</v>
      </c>
      <c r="S27" s="96" t="b">
        <v>0</v>
      </c>
      <c r="T27" s="96" t="b">
        <v>0</v>
      </c>
      <c r="U27" s="96" t="b">
        <v>0</v>
      </c>
      <c r="V27" s="96" t="b">
        <v>0</v>
      </c>
      <c r="W27" s="96" t="b">
        <v>0</v>
      </c>
      <c r="X27" s="96" t="b">
        <v>0</v>
      </c>
      <c r="Y27" s="10"/>
    </row>
    <row r="28" spans="1:25" x14ac:dyDescent="0.3">
      <c r="A28" t="s">
        <v>373</v>
      </c>
      <c r="B28" s="10"/>
      <c r="C28" s="10" t="s">
        <v>219</v>
      </c>
      <c r="D28" s="96" t="b">
        <v>0</v>
      </c>
      <c r="E28" s="96" t="b">
        <v>0</v>
      </c>
      <c r="F28" s="96" t="b">
        <v>0</v>
      </c>
      <c r="G28" s="96" t="b">
        <v>0</v>
      </c>
      <c r="H28" s="96" t="b">
        <v>0</v>
      </c>
      <c r="I28" s="96" t="b">
        <v>0</v>
      </c>
      <c r="J28" s="96" t="b">
        <v>0</v>
      </c>
      <c r="K28" s="96" t="b">
        <v>0</v>
      </c>
      <c r="L28" s="96" t="b">
        <v>0</v>
      </c>
      <c r="M28" s="96" t="b">
        <v>0</v>
      </c>
      <c r="N28" s="96" t="b">
        <v>0</v>
      </c>
      <c r="O28" s="96" t="b">
        <v>0</v>
      </c>
      <c r="P28" s="96" t="b">
        <v>0</v>
      </c>
      <c r="Q28" s="96" t="b">
        <v>0</v>
      </c>
      <c r="R28" s="96" t="b">
        <v>0</v>
      </c>
      <c r="S28" s="96" t="b">
        <v>0</v>
      </c>
      <c r="T28" s="96" t="b">
        <v>0</v>
      </c>
      <c r="U28" s="96" t="b">
        <v>0</v>
      </c>
      <c r="V28" s="96" t="b">
        <v>0</v>
      </c>
      <c r="W28" s="96" t="b">
        <v>0</v>
      </c>
      <c r="X28" s="96" t="b">
        <v>0</v>
      </c>
      <c r="Y28" s="10"/>
    </row>
    <row r="29" spans="1:25" x14ac:dyDescent="0.3">
      <c r="A29" t="s">
        <v>374</v>
      </c>
      <c r="B29" s="10"/>
      <c r="C29" s="10" t="s">
        <v>220</v>
      </c>
      <c r="D29" s="96" t="b">
        <v>0</v>
      </c>
      <c r="E29" s="96" t="b">
        <v>0</v>
      </c>
      <c r="F29" s="96" t="b">
        <v>0</v>
      </c>
      <c r="G29" s="96" t="b">
        <v>0</v>
      </c>
      <c r="H29" s="96" t="b">
        <v>0</v>
      </c>
      <c r="I29" s="96" t="b">
        <v>0</v>
      </c>
      <c r="J29" s="96" t="b">
        <v>0</v>
      </c>
      <c r="K29" s="96" t="b">
        <v>0</v>
      </c>
      <c r="L29" s="96" t="b">
        <v>0</v>
      </c>
      <c r="M29" s="96" t="b">
        <v>0</v>
      </c>
      <c r="N29" s="96" t="b">
        <v>0</v>
      </c>
      <c r="O29" s="96" t="b">
        <v>0</v>
      </c>
      <c r="P29" s="96" t="b">
        <v>0</v>
      </c>
      <c r="Q29" s="96" t="b">
        <v>0</v>
      </c>
      <c r="R29" s="96" t="b">
        <v>0</v>
      </c>
      <c r="S29" s="96" t="b">
        <v>0</v>
      </c>
      <c r="T29" s="96" t="b">
        <v>0</v>
      </c>
      <c r="U29" s="96" t="b">
        <v>0</v>
      </c>
      <c r="V29" s="96" t="b">
        <v>0</v>
      </c>
      <c r="W29" s="96" t="b">
        <v>0</v>
      </c>
      <c r="X29" s="96" t="b">
        <v>0</v>
      </c>
      <c r="Y29" s="10"/>
    </row>
    <row r="30" spans="1:25" x14ac:dyDescent="0.3">
      <c r="A30" t="s">
        <v>375</v>
      </c>
      <c r="B30" s="10"/>
      <c r="C30" s="10" t="s">
        <v>221</v>
      </c>
      <c r="D30" s="96" t="b">
        <v>0</v>
      </c>
      <c r="E30" s="96" t="b">
        <v>0</v>
      </c>
      <c r="F30" s="96" t="b">
        <v>0</v>
      </c>
      <c r="G30" s="96" t="b">
        <v>0</v>
      </c>
      <c r="H30" s="96" t="b">
        <v>0</v>
      </c>
      <c r="I30" s="96" t="b">
        <v>0</v>
      </c>
      <c r="J30" s="96" t="b">
        <v>0</v>
      </c>
      <c r="K30" s="96" t="b">
        <v>0</v>
      </c>
      <c r="L30" s="96" t="b">
        <v>0</v>
      </c>
      <c r="M30" s="96" t="b">
        <v>0</v>
      </c>
      <c r="N30" s="96" t="b">
        <v>0</v>
      </c>
      <c r="O30" s="96" t="b">
        <v>0</v>
      </c>
      <c r="P30" s="96" t="b">
        <v>0</v>
      </c>
      <c r="Q30" s="96" t="b">
        <v>0</v>
      </c>
      <c r="R30" s="96" t="b">
        <v>0</v>
      </c>
      <c r="S30" s="96" t="b">
        <v>0</v>
      </c>
      <c r="T30" s="96" t="b">
        <v>0</v>
      </c>
      <c r="U30" s="96" t="b">
        <v>0</v>
      </c>
      <c r="V30" s="96" t="b">
        <v>0</v>
      </c>
      <c r="W30" s="96" t="b">
        <v>0</v>
      </c>
      <c r="X30" s="96" t="b">
        <v>0</v>
      </c>
      <c r="Y30" s="10"/>
    </row>
    <row r="31" spans="1:25" x14ac:dyDescent="0.3">
      <c r="A31" t="s">
        <v>376</v>
      </c>
      <c r="B31" s="10"/>
      <c r="C31" s="10" t="s">
        <v>222</v>
      </c>
      <c r="D31" s="96" t="b">
        <v>0</v>
      </c>
      <c r="E31" s="96" t="b">
        <v>0</v>
      </c>
      <c r="F31" s="96" t="b">
        <v>0</v>
      </c>
      <c r="G31" s="96" t="b">
        <v>0</v>
      </c>
      <c r="H31" s="96" t="b">
        <v>0</v>
      </c>
      <c r="I31" s="96" t="b">
        <v>0</v>
      </c>
      <c r="J31" s="96" t="b">
        <v>0</v>
      </c>
      <c r="K31" s="96" t="b">
        <v>0</v>
      </c>
      <c r="L31" s="96" t="b">
        <v>0</v>
      </c>
      <c r="M31" s="96" t="b">
        <v>0</v>
      </c>
      <c r="N31" s="96" t="b">
        <v>0</v>
      </c>
      <c r="O31" s="96" t="b">
        <v>0</v>
      </c>
      <c r="P31" s="96" t="b">
        <v>0</v>
      </c>
      <c r="Q31" s="96" t="b">
        <v>0</v>
      </c>
      <c r="R31" s="96" t="b">
        <v>0</v>
      </c>
      <c r="S31" s="96" t="b">
        <v>0</v>
      </c>
      <c r="T31" s="96" t="b">
        <v>0</v>
      </c>
      <c r="U31" s="96" t="b">
        <v>0</v>
      </c>
      <c r="V31" s="96" t="b">
        <v>0</v>
      </c>
      <c r="W31" s="96" t="b">
        <v>0</v>
      </c>
      <c r="X31" s="96" t="b">
        <v>0</v>
      </c>
      <c r="Y31" s="10"/>
    </row>
    <row r="32" spans="1:25" x14ac:dyDescent="0.3">
      <c r="A32" t="s">
        <v>377</v>
      </c>
      <c r="B32" s="10"/>
      <c r="C32" s="10" t="s">
        <v>223</v>
      </c>
      <c r="D32" s="96" t="b">
        <v>0</v>
      </c>
      <c r="E32" s="96" t="b">
        <v>0</v>
      </c>
      <c r="F32" s="96" t="b">
        <v>0</v>
      </c>
      <c r="G32" s="96" t="b">
        <v>0</v>
      </c>
      <c r="H32" s="96" t="b">
        <v>0</v>
      </c>
      <c r="I32" s="96" t="b">
        <v>0</v>
      </c>
      <c r="J32" s="96" t="b">
        <v>0</v>
      </c>
      <c r="K32" s="96" t="b">
        <v>0</v>
      </c>
      <c r="L32" s="96" t="b">
        <v>0</v>
      </c>
      <c r="M32" s="96" t="b">
        <v>0</v>
      </c>
      <c r="N32" s="96" t="b">
        <v>0</v>
      </c>
      <c r="O32" s="96" t="b">
        <v>0</v>
      </c>
      <c r="P32" s="96" t="b">
        <v>0</v>
      </c>
      <c r="Q32" s="96" t="b">
        <v>0</v>
      </c>
      <c r="R32" s="96" t="b">
        <v>0</v>
      </c>
      <c r="S32" s="96" t="b">
        <v>0</v>
      </c>
      <c r="T32" s="96" t="b">
        <v>0</v>
      </c>
      <c r="U32" s="96" t="b">
        <v>0</v>
      </c>
      <c r="V32" s="96" t="b">
        <v>0</v>
      </c>
      <c r="W32" s="96" t="b">
        <v>0</v>
      </c>
      <c r="X32" s="96" t="b">
        <v>0</v>
      </c>
      <c r="Y32" s="10"/>
    </row>
    <row r="33" spans="1:25" x14ac:dyDescent="0.3">
      <c r="A33" t="s">
        <v>378</v>
      </c>
      <c r="B33" s="10"/>
      <c r="C33" s="10" t="s">
        <v>224</v>
      </c>
      <c r="D33" s="96" t="b">
        <v>0</v>
      </c>
      <c r="E33" s="96" t="b">
        <v>0</v>
      </c>
      <c r="F33" s="96" t="b">
        <v>0</v>
      </c>
      <c r="G33" s="96" t="b">
        <v>0</v>
      </c>
      <c r="H33" s="96" t="b">
        <v>0</v>
      </c>
      <c r="I33" s="96" t="b">
        <v>0</v>
      </c>
      <c r="J33" s="96" t="b">
        <v>0</v>
      </c>
      <c r="K33" s="96" t="b">
        <v>0</v>
      </c>
      <c r="L33" s="96" t="b">
        <v>0</v>
      </c>
      <c r="M33" s="96" t="b">
        <v>0</v>
      </c>
      <c r="N33" s="96" t="b">
        <v>0</v>
      </c>
      <c r="O33" s="96" t="b">
        <v>0</v>
      </c>
      <c r="P33" s="96" t="b">
        <v>0</v>
      </c>
      <c r="Q33" s="96" t="b">
        <v>0</v>
      </c>
      <c r="R33" s="96" t="b">
        <v>0</v>
      </c>
      <c r="S33" s="96" t="b">
        <v>0</v>
      </c>
      <c r="T33" s="96" t="b">
        <v>0</v>
      </c>
      <c r="U33" s="96" t="b">
        <v>0</v>
      </c>
      <c r="V33" s="96" t="b">
        <v>0</v>
      </c>
      <c r="W33" s="96" t="b">
        <v>0</v>
      </c>
      <c r="X33" s="96" t="b">
        <v>0</v>
      </c>
      <c r="Y33" s="10"/>
    </row>
    <row r="34" spans="1:25" x14ac:dyDescent="0.3">
      <c r="A34" t="s">
        <v>379</v>
      </c>
      <c r="B34" s="10"/>
      <c r="C34" s="10" t="s">
        <v>225</v>
      </c>
      <c r="D34" s="96" t="b">
        <v>0</v>
      </c>
      <c r="E34" s="96" t="b">
        <v>0</v>
      </c>
      <c r="F34" s="96" t="b">
        <v>0</v>
      </c>
      <c r="G34" s="96" t="b">
        <v>0</v>
      </c>
      <c r="H34" s="96" t="b">
        <v>0</v>
      </c>
      <c r="I34" s="96" t="b">
        <v>0</v>
      </c>
      <c r="J34" s="96" t="b">
        <v>0</v>
      </c>
      <c r="K34" s="96" t="b">
        <v>0</v>
      </c>
      <c r="L34" s="96" t="b">
        <v>0</v>
      </c>
      <c r="M34" s="96" t="b">
        <v>0</v>
      </c>
      <c r="N34" s="96" t="b">
        <v>0</v>
      </c>
      <c r="O34" s="96" t="b">
        <v>0</v>
      </c>
      <c r="P34" s="96" t="b">
        <v>0</v>
      </c>
      <c r="Q34" s="96" t="b">
        <v>0</v>
      </c>
      <c r="R34" s="96" t="b">
        <v>0</v>
      </c>
      <c r="S34" s="96" t="b">
        <v>0</v>
      </c>
      <c r="T34" s="96" t="b">
        <v>0</v>
      </c>
      <c r="U34" s="96" t="b">
        <v>0</v>
      </c>
      <c r="V34" s="96" t="b">
        <v>0</v>
      </c>
      <c r="W34" s="96" t="b">
        <v>0</v>
      </c>
      <c r="X34" s="96" t="b">
        <v>0</v>
      </c>
      <c r="Y34" s="10"/>
    </row>
    <row r="35" spans="1:25" x14ac:dyDescent="0.3">
      <c r="A35" t="s">
        <v>380</v>
      </c>
      <c r="B35" s="10"/>
      <c r="C35" s="10" t="s">
        <v>226</v>
      </c>
      <c r="D35" s="96" t="b">
        <v>0</v>
      </c>
      <c r="E35" s="96" t="b">
        <v>0</v>
      </c>
      <c r="F35" s="96" t="b">
        <v>0</v>
      </c>
      <c r="G35" s="96" t="b">
        <v>0</v>
      </c>
      <c r="H35" s="96" t="b">
        <v>0</v>
      </c>
      <c r="I35" s="96" t="b">
        <v>0</v>
      </c>
      <c r="J35" s="96" t="b">
        <v>0</v>
      </c>
      <c r="K35" s="96" t="b">
        <v>0</v>
      </c>
      <c r="L35" s="96" t="b">
        <v>0</v>
      </c>
      <c r="M35" s="96" t="b">
        <v>0</v>
      </c>
      <c r="N35" s="96" t="b">
        <v>0</v>
      </c>
      <c r="O35" s="96" t="b">
        <v>0</v>
      </c>
      <c r="P35" s="96" t="b">
        <v>0</v>
      </c>
      <c r="Q35" s="96" t="b">
        <v>0</v>
      </c>
      <c r="R35" s="96" t="b">
        <v>0</v>
      </c>
      <c r="S35" s="96" t="b">
        <v>0</v>
      </c>
      <c r="T35" s="96" t="b">
        <v>0</v>
      </c>
      <c r="U35" s="96" t="b">
        <v>0</v>
      </c>
      <c r="V35" s="96" t="b">
        <v>0</v>
      </c>
      <c r="W35" s="96" t="b">
        <v>0</v>
      </c>
      <c r="X35" s="96" t="b">
        <v>0</v>
      </c>
      <c r="Y35" s="10"/>
    </row>
    <row r="36" spans="1:25" x14ac:dyDescent="0.3">
      <c r="A36" t="s">
        <v>381</v>
      </c>
      <c r="B36" s="10"/>
      <c r="C36" s="10" t="s">
        <v>227</v>
      </c>
      <c r="D36" s="96" t="b">
        <v>0</v>
      </c>
      <c r="E36" s="96" t="b">
        <v>0</v>
      </c>
      <c r="F36" s="96" t="b">
        <v>0</v>
      </c>
      <c r="G36" s="96" t="b">
        <v>0</v>
      </c>
      <c r="H36" s="96" t="b">
        <v>0</v>
      </c>
      <c r="I36" s="96" t="b">
        <v>0</v>
      </c>
      <c r="J36" s="96" t="b">
        <v>0</v>
      </c>
      <c r="K36" s="96" t="b">
        <v>0</v>
      </c>
      <c r="L36" s="96" t="b">
        <v>0</v>
      </c>
      <c r="M36" s="96" t="b">
        <v>0</v>
      </c>
      <c r="N36" s="96" t="b">
        <v>0</v>
      </c>
      <c r="O36" s="96" t="b">
        <v>0</v>
      </c>
      <c r="P36" s="96" t="b">
        <v>0</v>
      </c>
      <c r="Q36" s="96" t="b">
        <v>0</v>
      </c>
      <c r="R36" s="96" t="b">
        <v>0</v>
      </c>
      <c r="S36" s="96" t="b">
        <v>0</v>
      </c>
      <c r="T36" s="96" t="b">
        <v>0</v>
      </c>
      <c r="U36" s="96" t="b">
        <v>0</v>
      </c>
      <c r="V36" s="96" t="b">
        <v>0</v>
      </c>
      <c r="W36" s="96" t="b">
        <v>0</v>
      </c>
      <c r="X36" s="96" t="b">
        <v>0</v>
      </c>
      <c r="Y36" s="10"/>
    </row>
    <row r="37" spans="1:25" x14ac:dyDescent="0.3">
      <c r="A37" t="s">
        <v>382</v>
      </c>
      <c r="B37" s="10"/>
      <c r="C37" s="10" t="s">
        <v>228</v>
      </c>
      <c r="D37" s="96" t="b">
        <v>0</v>
      </c>
      <c r="E37" s="96" t="b">
        <v>0</v>
      </c>
      <c r="F37" s="96" t="b">
        <v>0</v>
      </c>
      <c r="G37" s="96" t="b">
        <v>0</v>
      </c>
      <c r="H37" s="96" t="b">
        <v>0</v>
      </c>
      <c r="I37" s="96" t="b">
        <v>0</v>
      </c>
      <c r="J37" s="96" t="b">
        <v>0</v>
      </c>
      <c r="K37" s="96" t="b">
        <v>0</v>
      </c>
      <c r="L37" s="96" t="b">
        <v>0</v>
      </c>
      <c r="M37" s="96" t="b">
        <v>0</v>
      </c>
      <c r="N37" s="96" t="b">
        <v>0</v>
      </c>
      <c r="O37" s="96" t="b">
        <v>0</v>
      </c>
      <c r="P37" s="96" t="b">
        <v>0</v>
      </c>
      <c r="Q37" s="96" t="b">
        <v>0</v>
      </c>
      <c r="R37" s="96" t="b">
        <v>0</v>
      </c>
      <c r="S37" s="96" t="b">
        <v>0</v>
      </c>
      <c r="T37" s="96" t="b">
        <v>0</v>
      </c>
      <c r="U37" s="96" t="b">
        <v>0</v>
      </c>
      <c r="V37" s="96" t="b">
        <v>0</v>
      </c>
      <c r="W37" s="96" t="b">
        <v>0</v>
      </c>
      <c r="X37" s="96" t="b">
        <v>0</v>
      </c>
      <c r="Y37" s="10"/>
    </row>
    <row r="38" spans="1:25" x14ac:dyDescent="0.3">
      <c r="A38" t="s">
        <v>383</v>
      </c>
      <c r="B38" s="10"/>
      <c r="C38" s="10" t="s">
        <v>229</v>
      </c>
      <c r="D38" s="96" t="b">
        <v>0</v>
      </c>
      <c r="E38" s="96" t="b">
        <v>0</v>
      </c>
      <c r="F38" s="96" t="b">
        <v>0</v>
      </c>
      <c r="G38" s="96" t="b">
        <v>0</v>
      </c>
      <c r="H38" s="96" t="b">
        <v>0</v>
      </c>
      <c r="I38" s="96" t="b">
        <v>0</v>
      </c>
      <c r="J38" s="96" t="b">
        <v>0</v>
      </c>
      <c r="K38" s="96" t="b">
        <v>0</v>
      </c>
      <c r="L38" s="96" t="b">
        <v>0</v>
      </c>
      <c r="M38" s="96" t="b">
        <v>0</v>
      </c>
      <c r="N38" s="96" t="b">
        <v>0</v>
      </c>
      <c r="O38" s="96" t="b">
        <v>0</v>
      </c>
      <c r="P38" s="96" t="b">
        <v>0</v>
      </c>
      <c r="Q38" s="96" t="b">
        <v>0</v>
      </c>
      <c r="R38" s="96" t="b">
        <v>0</v>
      </c>
      <c r="S38" s="96" t="b">
        <v>0</v>
      </c>
      <c r="T38" s="96" t="b">
        <v>0</v>
      </c>
      <c r="U38" s="96" t="b">
        <v>0</v>
      </c>
      <c r="V38" s="96" t="b">
        <v>0</v>
      </c>
      <c r="W38" s="96" t="b">
        <v>0</v>
      </c>
      <c r="X38" s="96" t="b">
        <v>0</v>
      </c>
      <c r="Y38" s="10"/>
    </row>
    <row r="39" spans="1:25" x14ac:dyDescent="0.3">
      <c r="A39" t="s">
        <v>384</v>
      </c>
      <c r="B39" s="10"/>
      <c r="C39" s="10" t="s">
        <v>230</v>
      </c>
      <c r="D39" s="96" t="b">
        <v>0</v>
      </c>
      <c r="E39" s="96" t="b">
        <v>0</v>
      </c>
      <c r="F39" s="96" t="b">
        <v>0</v>
      </c>
      <c r="G39" s="96" t="b">
        <v>0</v>
      </c>
      <c r="H39" s="96" t="b">
        <v>0</v>
      </c>
      <c r="I39" s="96" t="b">
        <v>0</v>
      </c>
      <c r="J39" s="96" t="b">
        <v>0</v>
      </c>
      <c r="K39" s="96" t="b">
        <v>0</v>
      </c>
      <c r="L39" s="96" t="b">
        <v>0</v>
      </c>
      <c r="M39" s="96" t="b">
        <v>0</v>
      </c>
      <c r="N39" s="96" t="b">
        <v>0</v>
      </c>
      <c r="O39" s="96" t="b">
        <v>0</v>
      </c>
      <c r="P39" s="96" t="b">
        <v>0</v>
      </c>
      <c r="Q39" s="96" t="b">
        <v>0</v>
      </c>
      <c r="R39" s="96" t="b">
        <v>0</v>
      </c>
      <c r="S39" s="96" t="b">
        <v>0</v>
      </c>
      <c r="T39" s="96" t="b">
        <v>0</v>
      </c>
      <c r="U39" s="96" t="b">
        <v>0</v>
      </c>
      <c r="V39" s="96" t="b">
        <v>0</v>
      </c>
      <c r="W39" s="96" t="b">
        <v>0</v>
      </c>
      <c r="X39" s="96" t="b">
        <v>0</v>
      </c>
      <c r="Y39" s="10"/>
    </row>
    <row r="40" spans="1:25" x14ac:dyDescent="0.3">
      <c r="A40" t="s">
        <v>385</v>
      </c>
      <c r="B40" s="10"/>
      <c r="C40" s="10" t="s">
        <v>231</v>
      </c>
      <c r="D40" s="96" t="b">
        <v>0</v>
      </c>
      <c r="E40" s="96" t="b">
        <v>0</v>
      </c>
      <c r="F40" s="96" t="b">
        <v>0</v>
      </c>
      <c r="G40" s="96" t="b">
        <v>0</v>
      </c>
      <c r="H40" s="96" t="b">
        <v>0</v>
      </c>
      <c r="I40" s="96" t="b">
        <v>0</v>
      </c>
      <c r="J40" s="96" t="b">
        <v>0</v>
      </c>
      <c r="K40" s="96" t="b">
        <v>0</v>
      </c>
      <c r="L40" s="96" t="b">
        <v>0</v>
      </c>
      <c r="M40" s="96" t="b">
        <v>0</v>
      </c>
      <c r="N40" s="96" t="b">
        <v>0</v>
      </c>
      <c r="O40" s="96" t="b">
        <v>0</v>
      </c>
      <c r="P40" s="96" t="b">
        <v>0</v>
      </c>
      <c r="Q40" s="96" t="b">
        <v>0</v>
      </c>
      <c r="R40" s="96" t="b">
        <v>0</v>
      </c>
      <c r="S40" s="96" t="b">
        <v>0</v>
      </c>
      <c r="T40" s="96" t="b">
        <v>0</v>
      </c>
      <c r="U40" s="96" t="b">
        <v>0</v>
      </c>
      <c r="V40" s="96" t="b">
        <v>0</v>
      </c>
      <c r="W40" s="96" t="b">
        <v>0</v>
      </c>
      <c r="X40" s="96" t="b">
        <v>0</v>
      </c>
      <c r="Y40" s="10"/>
    </row>
    <row r="41" spans="1:25" x14ac:dyDescent="0.3">
      <c r="A41" t="s">
        <v>386</v>
      </c>
      <c r="B41" s="10"/>
      <c r="C41" s="10" t="s">
        <v>232</v>
      </c>
      <c r="D41" s="96" t="b">
        <v>1</v>
      </c>
      <c r="E41" s="96" t="b">
        <v>0</v>
      </c>
      <c r="F41" s="96" t="b">
        <v>0</v>
      </c>
      <c r="G41" s="96" t="b">
        <v>0</v>
      </c>
      <c r="H41" s="96" t="b">
        <v>0</v>
      </c>
      <c r="I41" s="96" t="b">
        <v>0</v>
      </c>
      <c r="J41" s="96" t="b">
        <v>0</v>
      </c>
      <c r="K41" s="96" t="b">
        <v>0</v>
      </c>
      <c r="L41" s="96" t="b">
        <v>0</v>
      </c>
      <c r="M41" s="96" t="b">
        <v>0</v>
      </c>
      <c r="N41" s="96" t="b">
        <v>0</v>
      </c>
      <c r="O41" s="96" t="b">
        <v>0</v>
      </c>
      <c r="P41" s="96" t="b">
        <v>0</v>
      </c>
      <c r="Q41" s="96" t="b">
        <v>0</v>
      </c>
      <c r="R41" s="96" t="b">
        <v>0</v>
      </c>
      <c r="S41" s="96" t="b">
        <v>0</v>
      </c>
      <c r="T41" s="96" t="b">
        <v>0</v>
      </c>
      <c r="U41" s="96" t="b">
        <v>0</v>
      </c>
      <c r="V41" s="96" t="b">
        <v>0</v>
      </c>
      <c r="W41" s="96" t="b">
        <v>0</v>
      </c>
      <c r="X41" s="96" t="b">
        <v>0</v>
      </c>
      <c r="Y41" s="10"/>
    </row>
    <row r="42" spans="1:25" x14ac:dyDescent="0.3">
      <c r="A42" t="s">
        <v>387</v>
      </c>
      <c r="B42" s="10"/>
      <c r="C42" s="10" t="s">
        <v>233</v>
      </c>
      <c r="D42" s="96" t="b">
        <v>0</v>
      </c>
      <c r="E42" s="96" t="b">
        <v>0</v>
      </c>
      <c r="F42" s="96" t="b">
        <v>0</v>
      </c>
      <c r="G42" s="96" t="b">
        <v>0</v>
      </c>
      <c r="H42" s="96" t="b">
        <v>0</v>
      </c>
      <c r="I42" s="96" t="b">
        <v>0</v>
      </c>
      <c r="J42" s="96" t="b">
        <v>0</v>
      </c>
      <c r="K42" s="96" t="b">
        <v>0</v>
      </c>
      <c r="L42" s="96" t="b">
        <v>0</v>
      </c>
      <c r="M42" s="96" t="b">
        <v>0</v>
      </c>
      <c r="N42" s="96" t="b">
        <v>0</v>
      </c>
      <c r="O42" s="96" t="b">
        <v>0</v>
      </c>
      <c r="P42" s="96" t="b">
        <v>0</v>
      </c>
      <c r="Q42" s="96" t="b">
        <v>0</v>
      </c>
      <c r="R42" s="96" t="b">
        <v>0</v>
      </c>
      <c r="S42" s="96" t="b">
        <v>0</v>
      </c>
      <c r="T42" s="96" t="b">
        <v>0</v>
      </c>
      <c r="U42" s="96" t="b">
        <v>0</v>
      </c>
      <c r="V42" s="96" t="b">
        <v>0</v>
      </c>
      <c r="W42" s="96" t="b">
        <v>0</v>
      </c>
      <c r="X42" s="96" t="b">
        <v>0</v>
      </c>
      <c r="Y42" s="10"/>
    </row>
    <row r="43" spans="1:25" x14ac:dyDescent="0.3">
      <c r="A43" t="s">
        <v>388</v>
      </c>
      <c r="B43" s="10"/>
      <c r="C43" s="10" t="s">
        <v>234</v>
      </c>
      <c r="D43" s="96" t="b">
        <v>0</v>
      </c>
      <c r="E43" s="96" t="b">
        <v>0</v>
      </c>
      <c r="F43" s="96" t="b">
        <v>0</v>
      </c>
      <c r="G43" s="96" t="b">
        <v>0</v>
      </c>
      <c r="H43" s="96" t="b">
        <v>0</v>
      </c>
      <c r="I43" s="96" t="b">
        <v>0</v>
      </c>
      <c r="J43" s="96" t="b">
        <v>0</v>
      </c>
      <c r="K43" s="96" t="b">
        <v>0</v>
      </c>
      <c r="L43" s="96" t="b">
        <v>0</v>
      </c>
      <c r="M43" s="96" t="b">
        <v>0</v>
      </c>
      <c r="N43" s="96" t="b">
        <v>0</v>
      </c>
      <c r="O43" s="96" t="b">
        <v>0</v>
      </c>
      <c r="P43" s="96" t="b">
        <v>0</v>
      </c>
      <c r="Q43" s="96" t="b">
        <v>0</v>
      </c>
      <c r="R43" s="96" t="b">
        <v>0</v>
      </c>
      <c r="S43" s="96" t="b">
        <v>0</v>
      </c>
      <c r="T43" s="96" t="b">
        <v>0</v>
      </c>
      <c r="U43" s="96" t="b">
        <v>0</v>
      </c>
      <c r="V43" s="96" t="b">
        <v>0</v>
      </c>
      <c r="W43" s="96" t="b">
        <v>0</v>
      </c>
      <c r="X43" s="96" t="b">
        <v>0</v>
      </c>
      <c r="Y43" s="10"/>
    </row>
    <row r="44" spans="1:25" x14ac:dyDescent="0.3">
      <c r="A44" t="s">
        <v>389</v>
      </c>
      <c r="B44" s="10"/>
      <c r="C44" s="10" t="s">
        <v>235</v>
      </c>
      <c r="D44" s="96" t="b">
        <v>0</v>
      </c>
      <c r="E44" s="96" t="b">
        <v>0</v>
      </c>
      <c r="F44" s="96" t="b">
        <v>0</v>
      </c>
      <c r="G44" s="96" t="b">
        <v>0</v>
      </c>
      <c r="H44" s="96" t="b">
        <v>0</v>
      </c>
      <c r="I44" s="96" t="b">
        <v>0</v>
      </c>
      <c r="J44" s="96" t="b">
        <v>0</v>
      </c>
      <c r="K44" s="96" t="b">
        <v>0</v>
      </c>
      <c r="L44" s="96" t="b">
        <v>0</v>
      </c>
      <c r="M44" s="96" t="b">
        <v>0</v>
      </c>
      <c r="N44" s="96" t="b">
        <v>0</v>
      </c>
      <c r="O44" s="96" t="b">
        <v>0</v>
      </c>
      <c r="P44" s="96" t="b">
        <v>0</v>
      </c>
      <c r="Q44" s="96" t="b">
        <v>0</v>
      </c>
      <c r="R44" s="96" t="b">
        <v>0</v>
      </c>
      <c r="S44" s="96" t="b">
        <v>0</v>
      </c>
      <c r="T44" s="96" t="b">
        <v>0</v>
      </c>
      <c r="U44" s="96" t="b">
        <v>0</v>
      </c>
      <c r="V44" s="96" t="b">
        <v>0</v>
      </c>
      <c r="W44" s="96" t="b">
        <v>0</v>
      </c>
      <c r="X44" s="96" t="b">
        <v>0</v>
      </c>
      <c r="Y44" s="10"/>
    </row>
    <row r="45" spans="1:25" x14ac:dyDescent="0.3">
      <c r="A45" t="s">
        <v>390</v>
      </c>
      <c r="B45" s="10"/>
      <c r="C45" s="10" t="s">
        <v>236</v>
      </c>
      <c r="D45" s="96" t="b">
        <v>0</v>
      </c>
      <c r="E45" s="96" t="b">
        <v>0</v>
      </c>
      <c r="F45" s="96" t="b">
        <v>0</v>
      </c>
      <c r="G45" s="96" t="b">
        <v>0</v>
      </c>
      <c r="H45" s="96" t="b">
        <v>0</v>
      </c>
      <c r="I45" s="96" t="b">
        <v>0</v>
      </c>
      <c r="J45" s="96" t="b">
        <v>0</v>
      </c>
      <c r="K45" s="96" t="b">
        <v>0</v>
      </c>
      <c r="L45" s="96" t="b">
        <v>0</v>
      </c>
      <c r="M45" s="96" t="b">
        <v>0</v>
      </c>
      <c r="N45" s="96" t="b">
        <v>0</v>
      </c>
      <c r="O45" s="96" t="b">
        <v>0</v>
      </c>
      <c r="P45" s="96" t="b">
        <v>0</v>
      </c>
      <c r="Q45" s="96" t="b">
        <v>0</v>
      </c>
      <c r="R45" s="96" t="b">
        <v>0</v>
      </c>
      <c r="S45" s="96" t="b">
        <v>0</v>
      </c>
      <c r="T45" s="96" t="b">
        <v>0</v>
      </c>
      <c r="U45" s="96" t="b">
        <v>0</v>
      </c>
      <c r="V45" s="96" t="b">
        <v>0</v>
      </c>
      <c r="W45" s="96" t="b">
        <v>0</v>
      </c>
      <c r="X45" s="96" t="b">
        <v>0</v>
      </c>
      <c r="Y45" s="10"/>
    </row>
    <row r="46" spans="1:25" x14ac:dyDescent="0.3">
      <c r="A46" t="s">
        <v>391</v>
      </c>
      <c r="B46" s="10"/>
      <c r="C46" s="10" t="s">
        <v>237</v>
      </c>
      <c r="D46" s="96" t="b">
        <v>0</v>
      </c>
      <c r="E46" s="96" t="b">
        <v>0</v>
      </c>
      <c r="F46" s="96" t="b">
        <v>0</v>
      </c>
      <c r="G46" s="96" t="b">
        <v>0</v>
      </c>
      <c r="H46" s="96" t="b">
        <v>0</v>
      </c>
      <c r="I46" s="96" t="b">
        <v>0</v>
      </c>
      <c r="J46" s="96" t="b">
        <v>0</v>
      </c>
      <c r="K46" s="96" t="b">
        <v>0</v>
      </c>
      <c r="L46" s="96" t="b">
        <v>0</v>
      </c>
      <c r="M46" s="96" t="b">
        <v>0</v>
      </c>
      <c r="N46" s="96" t="b">
        <v>0</v>
      </c>
      <c r="O46" s="96" t="b">
        <v>0</v>
      </c>
      <c r="P46" s="96" t="b">
        <v>0</v>
      </c>
      <c r="Q46" s="96" t="b">
        <v>0</v>
      </c>
      <c r="R46" s="96" t="b">
        <v>0</v>
      </c>
      <c r="S46" s="96" t="b">
        <v>0</v>
      </c>
      <c r="T46" s="96" t="b">
        <v>0</v>
      </c>
      <c r="U46" s="96" t="b">
        <v>0</v>
      </c>
      <c r="V46" s="96" t="b">
        <v>0</v>
      </c>
      <c r="W46" s="96" t="b">
        <v>0</v>
      </c>
      <c r="X46" s="96" t="b">
        <v>0</v>
      </c>
      <c r="Y46" s="10"/>
    </row>
    <row r="47" spans="1:25" x14ac:dyDescent="0.3">
      <c r="A47" t="s">
        <v>392</v>
      </c>
      <c r="B47" s="10"/>
      <c r="C47" s="10" t="s">
        <v>238</v>
      </c>
      <c r="D47" s="96" t="b">
        <v>1</v>
      </c>
      <c r="E47" s="96" t="b">
        <v>0</v>
      </c>
      <c r="F47" s="96" t="b">
        <v>0</v>
      </c>
      <c r="G47" s="96" t="b">
        <v>0</v>
      </c>
      <c r="H47" s="96" t="b">
        <v>0</v>
      </c>
      <c r="I47" s="96" t="b">
        <v>0</v>
      </c>
      <c r="J47" s="96" t="b">
        <v>0</v>
      </c>
      <c r="K47" s="96" t="b">
        <v>0</v>
      </c>
      <c r="L47" s="96" t="b">
        <v>0</v>
      </c>
      <c r="M47" s="96" t="b">
        <v>0</v>
      </c>
      <c r="N47" s="96" t="b">
        <v>0</v>
      </c>
      <c r="O47" s="96" t="b">
        <v>0</v>
      </c>
      <c r="P47" s="96" t="b">
        <v>0</v>
      </c>
      <c r="Q47" s="96" t="b">
        <v>0</v>
      </c>
      <c r="R47" s="96" t="b">
        <v>0</v>
      </c>
      <c r="S47" s="96" t="b">
        <v>0</v>
      </c>
      <c r="T47" s="96" t="b">
        <v>0</v>
      </c>
      <c r="U47" s="96" t="b">
        <v>0</v>
      </c>
      <c r="V47" s="96" t="b">
        <v>0</v>
      </c>
      <c r="W47" s="96" t="b">
        <v>0</v>
      </c>
      <c r="X47" s="96" t="b">
        <v>0</v>
      </c>
      <c r="Y47" s="10"/>
    </row>
    <row r="48" spans="1:25" x14ac:dyDescent="0.3">
      <c r="A48" t="s">
        <v>393</v>
      </c>
      <c r="B48" s="10"/>
      <c r="C48" s="10" t="s">
        <v>239</v>
      </c>
      <c r="D48" s="96" t="b">
        <v>0</v>
      </c>
      <c r="E48" s="96" t="b">
        <v>0</v>
      </c>
      <c r="F48" s="96" t="b">
        <v>0</v>
      </c>
      <c r="G48" s="96" t="b">
        <v>0</v>
      </c>
      <c r="H48" s="96" t="b">
        <v>0</v>
      </c>
      <c r="I48" s="96" t="b">
        <v>0</v>
      </c>
      <c r="J48" s="96" t="b">
        <v>0</v>
      </c>
      <c r="K48" s="96" t="b">
        <v>0</v>
      </c>
      <c r="L48" s="96" t="b">
        <v>0</v>
      </c>
      <c r="M48" s="96" t="b">
        <v>0</v>
      </c>
      <c r="N48" s="96" t="b">
        <v>0</v>
      </c>
      <c r="O48" s="96" t="b">
        <v>0</v>
      </c>
      <c r="P48" s="96" t="b">
        <v>0</v>
      </c>
      <c r="Q48" s="96" t="b">
        <v>0</v>
      </c>
      <c r="R48" s="96" t="b">
        <v>0</v>
      </c>
      <c r="S48" s="96" t="b">
        <v>0</v>
      </c>
      <c r="T48" s="96" t="b">
        <v>0</v>
      </c>
      <c r="U48" s="96" t="b">
        <v>0</v>
      </c>
      <c r="V48" s="96" t="b">
        <v>0</v>
      </c>
      <c r="W48" s="96" t="b">
        <v>0</v>
      </c>
      <c r="X48" s="96" t="b">
        <v>0</v>
      </c>
      <c r="Y48" s="10"/>
    </row>
    <row r="49" spans="1:25" x14ac:dyDescent="0.3">
      <c r="A49" t="s">
        <v>394</v>
      </c>
      <c r="B49" s="10"/>
      <c r="C49" s="10" t="s">
        <v>240</v>
      </c>
      <c r="D49" s="96" t="b">
        <v>0</v>
      </c>
      <c r="E49" s="96" t="b">
        <v>0</v>
      </c>
      <c r="F49" s="96" t="b">
        <v>0</v>
      </c>
      <c r="G49" s="96" t="b">
        <v>0</v>
      </c>
      <c r="H49" s="96" t="b">
        <v>0</v>
      </c>
      <c r="I49" s="96" t="b">
        <v>0</v>
      </c>
      <c r="J49" s="96" t="b">
        <v>0</v>
      </c>
      <c r="K49" s="96" t="b">
        <v>0</v>
      </c>
      <c r="L49" s="96" t="b">
        <v>0</v>
      </c>
      <c r="M49" s="96" t="b">
        <v>0</v>
      </c>
      <c r="N49" s="96" t="b">
        <v>0</v>
      </c>
      <c r="O49" s="96" t="b">
        <v>0</v>
      </c>
      <c r="P49" s="96" t="b">
        <v>0</v>
      </c>
      <c r="Q49" s="96" t="b">
        <v>0</v>
      </c>
      <c r="R49" s="96" t="b">
        <v>0</v>
      </c>
      <c r="S49" s="96" t="b">
        <v>0</v>
      </c>
      <c r="T49" s="96" t="b">
        <v>0</v>
      </c>
      <c r="U49" s="96" t="b">
        <v>0</v>
      </c>
      <c r="V49" s="96" t="b">
        <v>0</v>
      </c>
      <c r="W49" s="96" t="b">
        <v>0</v>
      </c>
      <c r="X49" s="96" t="b">
        <v>0</v>
      </c>
      <c r="Y49" s="10"/>
    </row>
    <row r="50" spans="1:25" x14ac:dyDescent="0.3">
      <c r="A50" t="s">
        <v>395</v>
      </c>
      <c r="B50" s="10"/>
      <c r="C50" s="10" t="s">
        <v>241</v>
      </c>
      <c r="D50" s="96" t="b">
        <v>0</v>
      </c>
      <c r="E50" s="96" t="b">
        <v>0</v>
      </c>
      <c r="F50" s="96" t="b">
        <v>0</v>
      </c>
      <c r="G50" s="96" t="b">
        <v>0</v>
      </c>
      <c r="H50" s="96" t="b">
        <v>0</v>
      </c>
      <c r="I50" s="96" t="b">
        <v>0</v>
      </c>
      <c r="J50" s="96" t="b">
        <v>0</v>
      </c>
      <c r="K50" s="96" t="b">
        <v>0</v>
      </c>
      <c r="L50" s="96" t="b">
        <v>0</v>
      </c>
      <c r="M50" s="96" t="b">
        <v>0</v>
      </c>
      <c r="N50" s="96" t="b">
        <v>0</v>
      </c>
      <c r="O50" s="96" t="b">
        <v>0</v>
      </c>
      <c r="P50" s="96" t="b">
        <v>0</v>
      </c>
      <c r="Q50" s="96" t="b">
        <v>0</v>
      </c>
      <c r="R50" s="96" t="b">
        <v>0</v>
      </c>
      <c r="S50" s="96" t="b">
        <v>0</v>
      </c>
      <c r="T50" s="96" t="b">
        <v>0</v>
      </c>
      <c r="U50" s="96" t="b">
        <v>0</v>
      </c>
      <c r="V50" s="96" t="b">
        <v>0</v>
      </c>
      <c r="W50" s="96" t="b">
        <v>0</v>
      </c>
      <c r="X50" s="96" t="b">
        <v>0</v>
      </c>
      <c r="Y50" s="10"/>
    </row>
    <row r="51" spans="1:25" x14ac:dyDescent="0.3">
      <c r="A51" t="s">
        <v>396</v>
      </c>
      <c r="B51" s="10"/>
      <c r="C51" s="10" t="s">
        <v>242</v>
      </c>
      <c r="D51" s="96" t="b">
        <v>0</v>
      </c>
      <c r="E51" s="96" t="b">
        <v>0</v>
      </c>
      <c r="F51" s="96" t="b">
        <v>0</v>
      </c>
      <c r="G51" s="96" t="b">
        <v>0</v>
      </c>
      <c r="H51" s="96" t="b">
        <v>0</v>
      </c>
      <c r="I51" s="96" t="b">
        <v>0</v>
      </c>
      <c r="J51" s="96" t="b">
        <v>0</v>
      </c>
      <c r="K51" s="96" t="b">
        <v>0</v>
      </c>
      <c r="L51" s="96" t="b">
        <v>0</v>
      </c>
      <c r="M51" s="96" t="b">
        <v>0</v>
      </c>
      <c r="N51" s="96" t="b">
        <v>0</v>
      </c>
      <c r="O51" s="96" t="b">
        <v>0</v>
      </c>
      <c r="P51" s="96" t="b">
        <v>0</v>
      </c>
      <c r="Q51" s="96" t="b">
        <v>0</v>
      </c>
      <c r="R51" s="96" t="b">
        <v>0</v>
      </c>
      <c r="S51" s="96" t="b">
        <v>0</v>
      </c>
      <c r="T51" s="96" t="b">
        <v>0</v>
      </c>
      <c r="U51" s="96" t="b">
        <v>0</v>
      </c>
      <c r="V51" s="96" t="b">
        <v>0</v>
      </c>
      <c r="W51" s="96" t="b">
        <v>0</v>
      </c>
      <c r="X51" s="96" t="b">
        <v>0</v>
      </c>
      <c r="Y51" s="10"/>
    </row>
    <row r="52" spans="1:25" x14ac:dyDescent="0.3">
      <c r="A52" t="s">
        <v>397</v>
      </c>
      <c r="B52" s="10"/>
      <c r="C52" s="10" t="s">
        <v>243</v>
      </c>
      <c r="D52" s="96" t="b">
        <v>0</v>
      </c>
      <c r="E52" s="96" t="b">
        <v>0</v>
      </c>
      <c r="F52" s="96" t="b">
        <v>0</v>
      </c>
      <c r="G52" s="96" t="b">
        <v>0</v>
      </c>
      <c r="H52" s="96" t="b">
        <v>0</v>
      </c>
      <c r="I52" s="96" t="b">
        <v>0</v>
      </c>
      <c r="J52" s="96" t="b">
        <v>0</v>
      </c>
      <c r="K52" s="96" t="b">
        <v>0</v>
      </c>
      <c r="L52" s="96" t="b">
        <v>0</v>
      </c>
      <c r="M52" s="96" t="b">
        <v>0</v>
      </c>
      <c r="N52" s="96" t="b">
        <v>0</v>
      </c>
      <c r="O52" s="96" t="b">
        <v>0</v>
      </c>
      <c r="P52" s="96" t="b">
        <v>0</v>
      </c>
      <c r="Q52" s="96" t="b">
        <v>0</v>
      </c>
      <c r="R52" s="96" t="b">
        <v>0</v>
      </c>
      <c r="S52" s="96" t="b">
        <v>0</v>
      </c>
      <c r="T52" s="96" t="b">
        <v>0</v>
      </c>
      <c r="U52" s="96" t="b">
        <v>0</v>
      </c>
      <c r="V52" s="96" t="b">
        <v>0</v>
      </c>
      <c r="W52" s="96" t="b">
        <v>0</v>
      </c>
      <c r="X52" s="96" t="b">
        <v>0</v>
      </c>
      <c r="Y52" s="10"/>
    </row>
    <row r="53" spans="1:25" x14ac:dyDescent="0.3">
      <c r="A53" t="s">
        <v>398</v>
      </c>
      <c r="B53" s="10"/>
      <c r="C53" s="10" t="s">
        <v>244</v>
      </c>
      <c r="D53" s="96" t="b">
        <v>1</v>
      </c>
      <c r="E53" s="96" t="b">
        <v>0</v>
      </c>
      <c r="F53" s="96" t="b">
        <v>0</v>
      </c>
      <c r="G53" s="96" t="b">
        <v>0</v>
      </c>
      <c r="H53" s="96" t="b">
        <v>0</v>
      </c>
      <c r="I53" s="96" t="b">
        <v>0</v>
      </c>
      <c r="J53" s="96" t="b">
        <v>0</v>
      </c>
      <c r="K53" s="96" t="b">
        <v>0</v>
      </c>
      <c r="L53" s="96" t="b">
        <v>0</v>
      </c>
      <c r="M53" s="96" t="b">
        <v>0</v>
      </c>
      <c r="N53" s="96" t="b">
        <v>0</v>
      </c>
      <c r="O53" s="96" t="b">
        <v>0</v>
      </c>
      <c r="P53" s="96" t="b">
        <v>0</v>
      </c>
      <c r="Q53" s="96" t="b">
        <v>0</v>
      </c>
      <c r="R53" s="96" t="b">
        <v>0</v>
      </c>
      <c r="S53" s="96" t="b">
        <v>0</v>
      </c>
      <c r="T53" s="96" t="b">
        <v>0</v>
      </c>
      <c r="U53" s="96" t="b">
        <v>0</v>
      </c>
      <c r="V53" s="96" t="b">
        <v>0</v>
      </c>
      <c r="W53" s="96" t="b">
        <v>0</v>
      </c>
      <c r="X53" s="96" t="b">
        <v>0</v>
      </c>
      <c r="Y53" s="10"/>
    </row>
    <row r="54" spans="1:25" x14ac:dyDescent="0.3">
      <c r="A54" t="s">
        <v>399</v>
      </c>
      <c r="B54" s="10"/>
      <c r="C54" s="10" t="s">
        <v>245</v>
      </c>
      <c r="D54" s="96" t="b">
        <v>0</v>
      </c>
      <c r="E54" s="96" t="b">
        <v>0</v>
      </c>
      <c r="F54" s="96" t="b">
        <v>0</v>
      </c>
      <c r="G54" s="96" t="b">
        <v>0</v>
      </c>
      <c r="H54" s="96" t="b">
        <v>0</v>
      </c>
      <c r="I54" s="96" t="b">
        <v>0</v>
      </c>
      <c r="J54" s="96" t="b">
        <v>0</v>
      </c>
      <c r="K54" s="96" t="b">
        <v>0</v>
      </c>
      <c r="L54" s="96" t="b">
        <v>0</v>
      </c>
      <c r="M54" s="96" t="b">
        <v>0</v>
      </c>
      <c r="N54" s="96" t="b">
        <v>0</v>
      </c>
      <c r="O54" s="96" t="b">
        <v>0</v>
      </c>
      <c r="P54" s="96" t="b">
        <v>0</v>
      </c>
      <c r="Q54" s="96" t="b">
        <v>0</v>
      </c>
      <c r="R54" s="96" t="b">
        <v>0</v>
      </c>
      <c r="S54" s="96" t="b">
        <v>0</v>
      </c>
      <c r="T54" s="96" t="b">
        <v>0</v>
      </c>
      <c r="U54" s="96" t="b">
        <v>0</v>
      </c>
      <c r="V54" s="96" t="b">
        <v>0</v>
      </c>
      <c r="W54" s="96" t="b">
        <v>0</v>
      </c>
      <c r="X54" s="96" t="b">
        <v>0</v>
      </c>
      <c r="Y54" s="10"/>
    </row>
    <row r="55" spans="1:25" x14ac:dyDescent="0.3">
      <c r="A55" t="s">
        <v>400</v>
      </c>
      <c r="B55" s="10"/>
      <c r="C55" s="10" t="s">
        <v>246</v>
      </c>
      <c r="D55" s="96" t="b">
        <v>0</v>
      </c>
      <c r="E55" s="96" t="b">
        <v>0</v>
      </c>
      <c r="F55" s="96" t="b">
        <v>0</v>
      </c>
      <c r="G55" s="96" t="b">
        <v>0</v>
      </c>
      <c r="H55" s="96" t="b">
        <v>0</v>
      </c>
      <c r="I55" s="96" t="b">
        <v>0</v>
      </c>
      <c r="J55" s="96" t="b">
        <v>0</v>
      </c>
      <c r="K55" s="96" t="b">
        <v>0</v>
      </c>
      <c r="L55" s="96" t="b">
        <v>0</v>
      </c>
      <c r="M55" s="96" t="b">
        <v>0</v>
      </c>
      <c r="N55" s="96" t="b">
        <v>0</v>
      </c>
      <c r="O55" s="96" t="b">
        <v>0</v>
      </c>
      <c r="P55" s="96" t="b">
        <v>0</v>
      </c>
      <c r="Q55" s="96" t="b">
        <v>0</v>
      </c>
      <c r="R55" s="96" t="b">
        <v>0</v>
      </c>
      <c r="S55" s="96" t="b">
        <v>0</v>
      </c>
      <c r="T55" s="96" t="b">
        <v>0</v>
      </c>
      <c r="U55" s="96" t="b">
        <v>0</v>
      </c>
      <c r="V55" s="96" t="b">
        <v>0</v>
      </c>
      <c r="W55" s="96" t="b">
        <v>0</v>
      </c>
      <c r="X55" s="96" t="b">
        <v>0</v>
      </c>
      <c r="Y55" s="10"/>
    </row>
    <row r="56" spans="1:25" x14ac:dyDescent="0.3">
      <c r="A56" t="s">
        <v>401</v>
      </c>
      <c r="B56" s="10"/>
      <c r="C56" s="10" t="s">
        <v>247</v>
      </c>
      <c r="D56" s="96" t="b">
        <v>1</v>
      </c>
      <c r="E56" s="96" t="b">
        <v>0</v>
      </c>
      <c r="F56" s="96" t="b">
        <v>0</v>
      </c>
      <c r="G56" s="96" t="b">
        <v>0</v>
      </c>
      <c r="H56" s="96" t="b">
        <v>0</v>
      </c>
      <c r="I56" s="96" t="b">
        <v>0</v>
      </c>
      <c r="J56" s="96" t="b">
        <v>0</v>
      </c>
      <c r="K56" s="96" t="b">
        <v>0</v>
      </c>
      <c r="L56" s="96" t="b">
        <v>0</v>
      </c>
      <c r="M56" s="96" t="b">
        <v>0</v>
      </c>
      <c r="N56" s="96" t="b">
        <v>0</v>
      </c>
      <c r="O56" s="96" t="b">
        <v>0</v>
      </c>
      <c r="P56" s="96" t="b">
        <v>0</v>
      </c>
      <c r="Q56" s="96" t="b">
        <v>0</v>
      </c>
      <c r="R56" s="96" t="b">
        <v>0</v>
      </c>
      <c r="S56" s="96" t="b">
        <v>0</v>
      </c>
      <c r="T56" s="96" t="b">
        <v>0</v>
      </c>
      <c r="U56" s="96" t="b">
        <v>0</v>
      </c>
      <c r="V56" s="96" t="b">
        <v>0</v>
      </c>
      <c r="W56" s="96" t="b">
        <v>0</v>
      </c>
      <c r="X56" s="96" t="b">
        <v>0</v>
      </c>
      <c r="Y56" s="10"/>
    </row>
    <row r="57" spans="1:25" x14ac:dyDescent="0.3">
      <c r="A57" t="s">
        <v>402</v>
      </c>
      <c r="B57" s="10"/>
      <c r="C57" s="10" t="s">
        <v>248</v>
      </c>
      <c r="D57" s="96" t="b">
        <v>0</v>
      </c>
      <c r="E57" s="96" t="b">
        <v>0</v>
      </c>
      <c r="F57" s="96" t="b">
        <v>0</v>
      </c>
      <c r="G57" s="96" t="b">
        <v>0</v>
      </c>
      <c r="H57" s="96" t="b">
        <v>0</v>
      </c>
      <c r="I57" s="96" t="b">
        <v>0</v>
      </c>
      <c r="J57" s="96" t="b">
        <v>0</v>
      </c>
      <c r="K57" s="96" t="b">
        <v>0</v>
      </c>
      <c r="L57" s="96" t="b">
        <v>0</v>
      </c>
      <c r="M57" s="96" t="b">
        <v>0</v>
      </c>
      <c r="N57" s="96" t="b">
        <v>0</v>
      </c>
      <c r="O57" s="96" t="b">
        <v>0</v>
      </c>
      <c r="P57" s="96" t="b">
        <v>0</v>
      </c>
      <c r="Q57" s="96" t="b">
        <v>0</v>
      </c>
      <c r="R57" s="96" t="b">
        <v>0</v>
      </c>
      <c r="S57" s="96" t="b">
        <v>0</v>
      </c>
      <c r="T57" s="96" t="b">
        <v>0</v>
      </c>
      <c r="U57" s="96" t="b">
        <v>0</v>
      </c>
      <c r="V57" s="96" t="b">
        <v>0</v>
      </c>
      <c r="W57" s="96" t="b">
        <v>0</v>
      </c>
      <c r="X57" s="96" t="b">
        <v>0</v>
      </c>
      <c r="Y57" s="10"/>
    </row>
    <row r="58" spans="1:25" x14ac:dyDescent="0.3">
      <c r="A58" t="s">
        <v>403</v>
      </c>
      <c r="B58" s="10"/>
      <c r="C58" s="10" t="s">
        <v>249</v>
      </c>
      <c r="D58" s="96" t="b">
        <v>0</v>
      </c>
      <c r="E58" s="96" t="b">
        <v>0</v>
      </c>
      <c r="F58" s="96" t="b">
        <v>0</v>
      </c>
      <c r="G58" s="96" t="b">
        <v>0</v>
      </c>
      <c r="H58" s="96" t="b">
        <v>0</v>
      </c>
      <c r="I58" s="96" t="b">
        <v>0</v>
      </c>
      <c r="J58" s="96" t="b">
        <v>0</v>
      </c>
      <c r="K58" s="96" t="b">
        <v>0</v>
      </c>
      <c r="L58" s="96" t="b">
        <v>0</v>
      </c>
      <c r="M58" s="96" t="b">
        <v>0</v>
      </c>
      <c r="N58" s="96" t="b">
        <v>0</v>
      </c>
      <c r="O58" s="96" t="b">
        <v>0</v>
      </c>
      <c r="P58" s="96" t="b">
        <v>0</v>
      </c>
      <c r="Q58" s="96" t="b">
        <v>0</v>
      </c>
      <c r="R58" s="96" t="b">
        <v>0</v>
      </c>
      <c r="S58" s="96" t="b">
        <v>0</v>
      </c>
      <c r="T58" s="96" t="b">
        <v>0</v>
      </c>
      <c r="U58" s="96" t="b">
        <v>0</v>
      </c>
      <c r="V58" s="96" t="b">
        <v>0</v>
      </c>
      <c r="W58" s="96" t="b">
        <v>0</v>
      </c>
      <c r="X58" s="96" t="b">
        <v>0</v>
      </c>
      <c r="Y58" s="10"/>
    </row>
    <row r="59" spans="1:25" x14ac:dyDescent="0.3">
      <c r="A59" t="s">
        <v>404</v>
      </c>
      <c r="B59" s="10"/>
      <c r="C59" s="10" t="s">
        <v>250</v>
      </c>
      <c r="D59" s="96" t="b">
        <v>0</v>
      </c>
      <c r="E59" s="96" t="b">
        <v>0</v>
      </c>
      <c r="F59" s="96" t="b">
        <v>0</v>
      </c>
      <c r="G59" s="96" t="b">
        <v>0</v>
      </c>
      <c r="H59" s="96" t="b">
        <v>0</v>
      </c>
      <c r="I59" s="96" t="b">
        <v>0</v>
      </c>
      <c r="J59" s="96" t="b">
        <v>0</v>
      </c>
      <c r="K59" s="96" t="b">
        <v>0</v>
      </c>
      <c r="L59" s="96" t="b">
        <v>0</v>
      </c>
      <c r="M59" s="96" t="b">
        <v>0</v>
      </c>
      <c r="N59" s="96" t="b">
        <v>0</v>
      </c>
      <c r="O59" s="96" t="b">
        <v>0</v>
      </c>
      <c r="P59" s="96" t="b">
        <v>0</v>
      </c>
      <c r="Q59" s="96" t="b">
        <v>0</v>
      </c>
      <c r="R59" s="96" t="b">
        <v>0</v>
      </c>
      <c r="S59" s="96" t="b">
        <v>0</v>
      </c>
      <c r="T59" s="96" t="b">
        <v>0</v>
      </c>
      <c r="U59" s="96" t="b">
        <v>0</v>
      </c>
      <c r="V59" s="96" t="b">
        <v>0</v>
      </c>
      <c r="W59" s="96" t="b">
        <v>0</v>
      </c>
      <c r="X59" s="96" t="b">
        <v>0</v>
      </c>
      <c r="Y59" s="10"/>
    </row>
    <row r="60" spans="1:25" ht="15" thickBot="1" x14ac:dyDescent="0.35">
      <c r="A60" t="s">
        <v>405</v>
      </c>
      <c r="B60" s="56"/>
      <c r="C60" s="56" t="s">
        <v>251</v>
      </c>
      <c r="D60" s="97" t="b">
        <v>0</v>
      </c>
      <c r="E60" s="97" t="b">
        <v>0</v>
      </c>
      <c r="F60" s="97" t="b">
        <v>0</v>
      </c>
      <c r="G60" s="97" t="b">
        <v>0</v>
      </c>
      <c r="H60" s="97" t="b">
        <v>0</v>
      </c>
      <c r="I60" s="97" t="b">
        <v>0</v>
      </c>
      <c r="J60" s="97" t="b">
        <v>0</v>
      </c>
      <c r="K60" s="97" t="b">
        <v>0</v>
      </c>
      <c r="L60" s="97" t="b">
        <v>0</v>
      </c>
      <c r="M60" s="97" t="b">
        <v>0</v>
      </c>
      <c r="N60" s="97" t="b">
        <v>0</v>
      </c>
      <c r="O60" s="97" t="b">
        <v>0</v>
      </c>
      <c r="P60" s="97" t="b">
        <v>0</v>
      </c>
      <c r="Q60" s="97" t="b">
        <v>0</v>
      </c>
      <c r="R60" s="97" t="b">
        <v>0</v>
      </c>
      <c r="S60" s="97" t="b">
        <v>0</v>
      </c>
      <c r="T60" s="97" t="b">
        <v>0</v>
      </c>
      <c r="U60" s="97" t="b">
        <v>0</v>
      </c>
      <c r="V60" s="97" t="b">
        <v>0</v>
      </c>
      <c r="W60" s="97" t="b">
        <v>0</v>
      </c>
      <c r="X60" s="97" t="b">
        <v>0</v>
      </c>
      <c r="Y60" s="56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Specifications</vt:lpstr>
      <vt:lpstr>Units</vt:lpstr>
      <vt:lpstr>Sheet1</vt:lpstr>
      <vt:lpstr>Storages</vt:lpstr>
      <vt:lpstr>Commodities</vt:lpstr>
      <vt:lpstr>Building types</vt:lpstr>
      <vt:lpstr>Districts</vt:lpstr>
      <vt:lpstr>Temporality</vt:lpstr>
      <vt:lpstr>Connections</vt:lpstr>
      <vt:lpstr>Reports</vt:lpstr>
      <vt:lpstr>Buildings</vt:lpstr>
      <vt:lpstr>Commodities</vt:lpstr>
      <vt:lpstr>Connections</vt:lpstr>
      <vt:lpstr>Districts</vt:lpstr>
      <vt:lpstr>Storages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2025-02-04T19:55:50Z</dcterms:modified>
</cp:coreProperties>
</file>