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tendance Sheet" sheetId="1" state="visible" r:id="rId2"/>
    <sheet name="Sheet1" sheetId="2" state="visible" r:id="rId3"/>
  </sheets>
  <definedNames>
    <definedName function="false" hidden="false" localSheetId="0" name="_xlnm._FilterDatabase" vbProcedure="false">'Attendance Sheet'!$A$18:$CK$51</definedName>
    <definedName function="false" hidden="false" localSheetId="0" name="_xlnm._FilterDatabase_0" vbProcedure="false">'Attendance Sheet'!$A$18:$CK$66</definedName>
    <definedName function="false" hidden="false" localSheetId="0" name="_xlnm._FilterDatabase_0_0" vbProcedure="false">'Attendance Sheet'!$A$18:$CK$66</definedName>
    <definedName function="false" hidden="false" localSheetId="0" name="_xlnm._FilterDatabase_0_0_0" vbProcedure="false">'Attendance Sheet'!$A$18:$CK$66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<sst xmlns="http://schemas.openxmlformats.org/spreadsheetml/2006/main" count="600" uniqueCount="182">
  <si>
    <t xml:space="preserve">University</t>
  </si>
  <si>
    <t xml:space="preserve">NSU</t>
  </si>
  <si>
    <t xml:space="preserve">Department name</t>
  </si>
  <si>
    <t xml:space="preserve">CSE</t>
  </si>
  <si>
    <t xml:space="preserve">Track</t>
  </si>
  <si>
    <t xml:space="preserve">Trainer 1</t>
  </si>
  <si>
    <t xml:space="preserve">Tarkeshwar</t>
  </si>
  <si>
    <t xml:space="preserve">JAVA</t>
  </si>
  <si>
    <t xml:space="preserve">Trainer 2</t>
  </si>
  <si>
    <t xml:space="preserve">Days</t>
  </si>
  <si>
    <t xml:space="preserve">Program type</t>
  </si>
  <si>
    <t xml:space="preserve">Top-Up</t>
  </si>
  <si>
    <t xml:space="preserve">Batch Code</t>
  </si>
  <si>
    <t xml:space="preserve">TUP-NSU-12 Java</t>
  </si>
  <si>
    <t xml:space="preserve">Start date - End date</t>
  </si>
  <si>
    <t xml:space="preserve">Start Date</t>
  </si>
  <si>
    <t xml:space="preserve">End Date</t>
  </si>
  <si>
    <t xml:space="preserve">Batch Summary</t>
  </si>
  <si>
    <t xml:space="preserve">Total Training Hours completed</t>
  </si>
  <si>
    <t xml:space="preserve">Average Attendance %</t>
  </si>
  <si>
    <t xml:space="preserve">Batch started in (21-02-2017)</t>
  </si>
  <si>
    <t xml:space="preserve">21-02-2017</t>
  </si>
  <si>
    <t xml:space="preserve">23-02-2017</t>
  </si>
  <si>
    <t xml:space="preserve">24-02-2017</t>
  </si>
  <si>
    <t xml:space="preserve">26-02-2017</t>
  </si>
  <si>
    <t xml:space="preserve">28-02-2017</t>
  </si>
  <si>
    <t xml:space="preserve">05-03-2017</t>
  </si>
  <si>
    <t xml:space="preserve">07-03-2017</t>
  </si>
  <si>
    <t xml:space="preserve">09-03-2017</t>
  </si>
  <si>
    <t xml:space="preserve">12-03-2017</t>
  </si>
  <si>
    <t xml:space="preserve">14-03-2017</t>
  </si>
  <si>
    <t xml:space="preserve">16-03-2016</t>
  </si>
  <si>
    <t xml:space="preserve"># of days Present</t>
  </si>
  <si>
    <t xml:space="preserve"># of days absent</t>
  </si>
  <si>
    <t xml:space="preserve">% present</t>
  </si>
  <si>
    <t xml:space="preserve">M/ F</t>
  </si>
  <si>
    <t xml:space="preserve">Mobile No.</t>
  </si>
  <si>
    <t xml:space="preserve">BD Skills Registration Email id</t>
  </si>
  <si>
    <t xml:space="preserve">BD Skills Reg (Yes / No)</t>
  </si>
  <si>
    <t xml:space="preserve">Sess1</t>
  </si>
  <si>
    <t xml:space="preserve">Sess2</t>
  </si>
  <si>
    <t xml:space="preserve">Sess3</t>
  </si>
  <si>
    <t xml:space="preserve">Sess4</t>
  </si>
  <si>
    <t xml:space="preserve">Sess5</t>
  </si>
  <si>
    <t xml:space="preserve">Sess6</t>
  </si>
  <si>
    <t xml:space="preserve">Sess7</t>
  </si>
  <si>
    <t xml:space="preserve">Sess8</t>
  </si>
  <si>
    <t xml:space="preserve">Sess9</t>
  </si>
  <si>
    <t xml:space="preserve">Sess10</t>
  </si>
  <si>
    <t xml:space="preserve">Sess11</t>
  </si>
  <si>
    <t xml:space="preserve">Sess12</t>
  </si>
  <si>
    <t xml:space="preserve">Sess13</t>
  </si>
  <si>
    <t xml:space="preserve">Sess14</t>
  </si>
  <si>
    <t xml:space="preserve">Sess15</t>
  </si>
  <si>
    <t xml:space="preserve">Sess16</t>
  </si>
  <si>
    <t xml:space="preserve">Sess17</t>
  </si>
  <si>
    <t xml:space="preserve">Sess18</t>
  </si>
  <si>
    <t xml:space="preserve">Sess19</t>
  </si>
  <si>
    <t xml:space="preserve">Sess20</t>
  </si>
  <si>
    <t xml:space="preserve">Sess21</t>
  </si>
  <si>
    <t xml:space="preserve">Sess22</t>
  </si>
  <si>
    <t xml:space="preserve">Sess23</t>
  </si>
  <si>
    <t xml:space="preserve">Sess24</t>
  </si>
  <si>
    <t xml:space="preserve">Sess25</t>
  </si>
  <si>
    <t xml:space="preserve">Sess26</t>
  </si>
  <si>
    <t xml:space="preserve">Sess27</t>
  </si>
  <si>
    <t xml:space="preserve">Sess28</t>
  </si>
  <si>
    <t xml:space="preserve">Sess29</t>
  </si>
  <si>
    <t xml:space="preserve">Sess30</t>
  </si>
  <si>
    <t xml:space="preserve">Sess31</t>
  </si>
  <si>
    <t xml:space="preserve">Sess32</t>
  </si>
  <si>
    <t xml:space="preserve">Sess33</t>
  </si>
  <si>
    <t xml:space="preserve">Sess34</t>
  </si>
  <si>
    <t xml:space="preserve">Sess35</t>
  </si>
  <si>
    <t xml:space="preserve">Sess36</t>
  </si>
  <si>
    <t xml:space="preserve">Sess37</t>
  </si>
  <si>
    <t xml:space="preserve">Sess38</t>
  </si>
  <si>
    <t xml:space="preserve">Sess39</t>
  </si>
  <si>
    <t xml:space="preserve">Sess40</t>
  </si>
  <si>
    <t xml:space="preserve">Sess41</t>
  </si>
  <si>
    <t xml:space="preserve">Sess42</t>
  </si>
  <si>
    <t xml:space="preserve">Sess43</t>
  </si>
  <si>
    <t xml:space="preserve">Sess44</t>
  </si>
  <si>
    <t xml:space="preserve">Sess45</t>
  </si>
  <si>
    <t xml:space="preserve">Sess46</t>
  </si>
  <si>
    <t xml:space="preserve">Sess47</t>
  </si>
  <si>
    <t xml:space="preserve">Sess48</t>
  </si>
  <si>
    <t xml:space="preserve">Sess49</t>
  </si>
  <si>
    <t xml:space="preserve">Sess50</t>
  </si>
  <si>
    <t xml:space="preserve">Sess51</t>
  </si>
  <si>
    <t xml:space="preserve">Sess52</t>
  </si>
  <si>
    <t xml:space="preserve">Sess53</t>
  </si>
  <si>
    <t xml:space="preserve">Sess54</t>
  </si>
  <si>
    <t xml:space="preserve">Sess55</t>
  </si>
  <si>
    <t xml:space="preserve">Sess56</t>
  </si>
  <si>
    <t xml:space="preserve">Sess57</t>
  </si>
  <si>
    <t xml:space="preserve">Sess58</t>
  </si>
  <si>
    <t xml:space="preserve">Sess59</t>
  </si>
  <si>
    <t xml:space="preserve">Sess60</t>
  </si>
  <si>
    <t xml:space="preserve">Sess61</t>
  </si>
  <si>
    <t xml:space="preserve">Sess62</t>
  </si>
  <si>
    <t xml:space="preserve">Sess63</t>
  </si>
  <si>
    <t xml:space="preserve">Sess64</t>
  </si>
  <si>
    <t xml:space="preserve">Sess65</t>
  </si>
  <si>
    <t xml:space="preserve">Sess66</t>
  </si>
  <si>
    <t xml:space="preserve">Sess67</t>
  </si>
  <si>
    <t xml:space="preserve">Sess68</t>
  </si>
  <si>
    <t xml:space="preserve">Sess69</t>
  </si>
  <si>
    <t xml:space="preserve">Sess70</t>
  </si>
  <si>
    <t xml:space="preserve">Sess71</t>
  </si>
  <si>
    <t xml:space="preserve">Sess72</t>
  </si>
  <si>
    <t xml:space="preserve">Sess73</t>
  </si>
  <si>
    <t xml:space="preserve">S No</t>
  </si>
  <si>
    <t xml:space="preserve">Name</t>
  </si>
  <si>
    <t xml:space="preserve">Kazi Sakib Ahmed</t>
  </si>
  <si>
    <t xml:space="preserve">M</t>
  </si>
  <si>
    <t xml:space="preserve">sakibahmad24@gmail.com</t>
  </si>
  <si>
    <t xml:space="preserve">Yes</t>
  </si>
  <si>
    <t xml:space="preserve">p</t>
  </si>
  <si>
    <t xml:space="preserve">a</t>
  </si>
  <si>
    <t xml:space="preserve">Md. Muhaimin Hossain</t>
  </si>
  <si>
    <t xml:space="preserve">shanilhossain2609@gmail.com</t>
  </si>
  <si>
    <t xml:space="preserve">Safkat Arefin</t>
  </si>
  <si>
    <t xml:space="preserve">safkat.33@gmail.com</t>
  </si>
  <si>
    <t xml:space="preserve">Samiur Rahman</t>
  </si>
  <si>
    <t xml:space="preserve">samiur1993@gmail.com</t>
  </si>
  <si>
    <t xml:space="preserve">Shwepaing Sonamoni</t>
  </si>
  <si>
    <t xml:space="preserve">F</t>
  </si>
  <si>
    <t xml:space="preserve">shwepaingchy@gmail.com</t>
  </si>
  <si>
    <r>
      <rPr>
        <b val="true"/>
        <sz val="10"/>
        <color rgb="FF000000"/>
        <rFont val="Cambria"/>
        <family val="1"/>
        <charset val="1"/>
      </rPr>
      <t xml:space="preserve">(CR)</t>
    </r>
    <r>
      <rPr>
        <sz val="10"/>
        <color rgb="FF000000"/>
        <rFont val="Cambria"/>
        <family val="1"/>
        <charset val="1"/>
      </rPr>
      <t xml:space="preserve">6</t>
    </r>
  </si>
  <si>
    <t xml:space="preserve">Tanvir Mahtab</t>
  </si>
  <si>
    <t xml:space="preserve">abir.tanvir94@gmail.com</t>
  </si>
  <si>
    <t xml:space="preserve">Raihanur Rahman</t>
  </si>
  <si>
    <t xml:space="preserve">ratedraihanur@gmail.com</t>
  </si>
  <si>
    <t xml:space="preserve">No</t>
  </si>
  <si>
    <t xml:space="preserve">Raihenur Rehman</t>
  </si>
  <si>
    <t xml:space="preserve">Md Ayat Ullah</t>
  </si>
  <si>
    <t xml:space="preserve">ayatullah7@gmail.com</t>
  </si>
  <si>
    <t xml:space="preserve">Md. Shamim Ahmed</t>
  </si>
  <si>
    <t xml:space="preserve">nsu.shamim@gmail.com</t>
  </si>
  <si>
    <t xml:space="preserve">Gazi Md. Faraz </t>
  </si>
  <si>
    <t xml:space="preserve">gazifaraz@gmail.com</t>
  </si>
  <si>
    <t xml:space="preserve">Md. Zahidur Islam</t>
  </si>
  <si>
    <t xml:space="preserve">lithen41@gmail.com</t>
  </si>
  <si>
    <t xml:space="preserve">Md. Belal Uddin</t>
  </si>
  <si>
    <t xml:space="preserve">mdbelal1234@gmail.com</t>
  </si>
  <si>
    <t xml:space="preserve">Md. Minhaj Ahmmed</t>
  </si>
  <si>
    <t xml:space="preserve">minhaz.ahmmed@northsouth.edu</t>
  </si>
  <si>
    <t xml:space="preserve">Tanvir Ahamed</t>
  </si>
  <si>
    <t xml:space="preserve">tanvir_ahamed@hotmail.com</t>
  </si>
  <si>
    <t xml:space="preserve">Md. Ariful Islam Sourav</t>
  </si>
  <si>
    <t xml:space="preserve">sourov.ariful@gmail.com</t>
  </si>
  <si>
    <t xml:space="preserve">Muhammad Porag Sarkar</t>
  </si>
  <si>
    <t xml:space="preserve">d.selina2017@gmail.com</t>
  </si>
  <si>
    <t xml:space="preserve">Tanvir Tazul Islam</t>
  </si>
  <si>
    <t xml:space="preserve">evilzzthr0at@yahoo.com</t>
  </si>
  <si>
    <t xml:space="preserve">Shahadat Hossain Antor</t>
  </si>
  <si>
    <t xml:space="preserve">shantor49@gmail.com</t>
  </si>
  <si>
    <t xml:space="preserve">Naima Akter Bristy</t>
  </si>
  <si>
    <t xml:space="preserve">naima.bristy@northsouth.edu</t>
  </si>
  <si>
    <t xml:space="preserve">Foyez Ahmed Rony</t>
  </si>
  <si>
    <t xml:space="preserve">far.rony@yahoo.com</t>
  </si>
  <si>
    <t xml:space="preserve">Fahim Faiaz</t>
  </si>
  <si>
    <t xml:space="preserve">fahim7faiaz@gmail.com</t>
  </si>
  <si>
    <t xml:space="preserve">Md. Nazmul Hossain</t>
  </si>
  <si>
    <t xml:space="preserve">nazmul.hossain@northsouth.edu</t>
  </si>
  <si>
    <t xml:space="preserve">Farhat Tasnim</t>
  </si>
  <si>
    <t xml:space="preserve">f.tasnim3@gmail.com</t>
  </si>
  <si>
    <t xml:space="preserve">Tahsina Sabrin</t>
  </si>
  <si>
    <t xml:space="preserve">sabrinmohona89@gmail.com</t>
  </si>
  <si>
    <t xml:space="preserve">Shuvro Roy</t>
  </si>
  <si>
    <t xml:space="preserve">shuvroshopno@gmail.com</t>
  </si>
  <si>
    <t xml:space="preserve">Pinku Deb Nath</t>
  </si>
  <si>
    <t xml:space="preserve">prantoran@gmail.com</t>
  </si>
  <si>
    <t xml:space="preserve">Abir Roy</t>
  </si>
  <si>
    <t xml:space="preserve">abir.roy@northsouth.edu</t>
  </si>
  <si>
    <t xml:space="preserve">Reduanul Bari Shovon</t>
  </si>
  <si>
    <t xml:space="preserve">reduanul.bari@northsouth.edu</t>
  </si>
  <si>
    <t xml:space="preserve">M. Alimuzzaman</t>
  </si>
  <si>
    <t xml:space="preserve">alimuzzamanprince@gmail.com</t>
  </si>
  <si>
    <t xml:space="preserve">Saadman Shahid</t>
  </si>
  <si>
    <t xml:space="preserve">saadmanshahid@gmail.com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</si>
</sst>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D\ MMM\ YY"/>
    <numFmt numFmtId="167" formatCode="DD/MMM"/>
    <numFmt numFmtId="168" formatCode="@"/>
    <numFmt numFmtId="169" formatCode="DD/MM/YYYY"/>
    <numFmt numFmtId="170" formatCode="0.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EYInterstate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EYInterstate"/>
      <family val="2"/>
      <charset val="1"/>
    </font>
    <font>
      <sz val="12"/>
      <color rgb="FF000000"/>
      <name val="Cambria"/>
      <family val="1"/>
      <charset val="1"/>
    </font>
    <font>
      <sz val="10"/>
      <color rgb="FF000000"/>
      <name val="EYInterstate"/>
      <family val="2"/>
      <charset val="1"/>
    </font>
    <font>
      <b val="true"/>
      <sz val="10"/>
      <color rgb="FF000000"/>
      <name val="Cambria"/>
      <family val="1"/>
      <charset val="1"/>
    </font>
    <font>
      <b val="true"/>
      <sz val="11"/>
      <color rgb="FF333333"/>
      <name val="Cambria"/>
      <family val="1"/>
      <charset val="1"/>
    </font>
    <font>
      <b val="true"/>
      <sz val="10"/>
      <name val="EYInterstate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color rgb="FF000000"/>
      <name val="Cambria"/>
      <family val="1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EYInterstate"/>
      <family val="0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00CCFF"/>
        <bgColor rgb="FF33CCCC"/>
      </patternFill>
    </fill>
    <fill>
      <patternFill patternType="solid">
        <fgColor rgb="FFCCCCFF"/>
        <bgColor rgb="FFC0C0C0"/>
      </patternFill>
    </fill>
    <fill>
      <patternFill patternType="solid">
        <fgColor rgb="FF808000"/>
        <bgColor rgb="FF8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2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3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kibahmad24@gmail.com" TargetMode="External"/><Relationship Id="rId2" Type="http://schemas.openxmlformats.org/officeDocument/2006/relationships/hyperlink" Target="mailto:shanilhossain2609@gmail.com" TargetMode="External"/><Relationship Id="rId3" Type="http://schemas.openxmlformats.org/officeDocument/2006/relationships/hyperlink" Target="mailto:safkat.33@gmail.com" TargetMode="External"/><Relationship Id="rId4" Type="http://schemas.openxmlformats.org/officeDocument/2006/relationships/hyperlink" Target="mailto:samiur1993@gmail.com" TargetMode="External"/><Relationship Id="rId5" Type="http://schemas.openxmlformats.org/officeDocument/2006/relationships/hyperlink" Target="mailto:shwepaingchy@gmail.com" TargetMode="External"/><Relationship Id="rId6" Type="http://schemas.openxmlformats.org/officeDocument/2006/relationships/hyperlink" Target="mailto:abir.tanvir94@gmail.com" TargetMode="External"/><Relationship Id="rId7" Type="http://schemas.openxmlformats.org/officeDocument/2006/relationships/hyperlink" Target="mailto:ratedraihanur@gmail.com" TargetMode="External"/><Relationship Id="rId8" Type="http://schemas.openxmlformats.org/officeDocument/2006/relationships/hyperlink" Target="mailto:shwepaingchy@gmail.com" TargetMode="External"/><Relationship Id="rId9" Type="http://schemas.openxmlformats.org/officeDocument/2006/relationships/hyperlink" Target="mailto:abir.tanvir94@gmail.com" TargetMode="External"/><Relationship Id="rId10" Type="http://schemas.openxmlformats.org/officeDocument/2006/relationships/hyperlink" Target="mailto:ratedraihanur@gmail.com" TargetMode="External"/><Relationship Id="rId11" Type="http://schemas.openxmlformats.org/officeDocument/2006/relationships/hyperlink" Target="mailto:ayatullah7@gmail.com" TargetMode="External"/><Relationship Id="rId12" Type="http://schemas.openxmlformats.org/officeDocument/2006/relationships/hyperlink" Target="mailto:nsu.shamim@gmail.com" TargetMode="External"/><Relationship Id="rId13" Type="http://schemas.openxmlformats.org/officeDocument/2006/relationships/hyperlink" Target="mailto:gazifaraz@gmail.com" TargetMode="External"/><Relationship Id="rId14" Type="http://schemas.openxmlformats.org/officeDocument/2006/relationships/hyperlink" Target="mailto:lithen41@gmail.com" TargetMode="External"/><Relationship Id="rId15" Type="http://schemas.openxmlformats.org/officeDocument/2006/relationships/hyperlink" Target="mailto:lithen41@gmail.com" TargetMode="External"/><Relationship Id="rId16" Type="http://schemas.openxmlformats.org/officeDocument/2006/relationships/hyperlink" Target="mailto:mdbelal1234@gmail.com" TargetMode="External"/><Relationship Id="rId17" Type="http://schemas.openxmlformats.org/officeDocument/2006/relationships/hyperlink" Target="mailto:minhaz.ahmmed@northsouth.edu" TargetMode="External"/><Relationship Id="rId18" Type="http://schemas.openxmlformats.org/officeDocument/2006/relationships/hyperlink" Target="mailto:tanvir_ahamed@hotmail.com" TargetMode="External"/><Relationship Id="rId19" Type="http://schemas.openxmlformats.org/officeDocument/2006/relationships/hyperlink" Target="mailto:sourov.ariful@gmail.com" TargetMode="External"/><Relationship Id="rId20" Type="http://schemas.openxmlformats.org/officeDocument/2006/relationships/hyperlink" Target="mailto:d.selina2017@gmail.com" TargetMode="External"/><Relationship Id="rId21" Type="http://schemas.openxmlformats.org/officeDocument/2006/relationships/hyperlink" Target="mailto:evilzzthr0at@yahoo.com" TargetMode="External"/><Relationship Id="rId22" Type="http://schemas.openxmlformats.org/officeDocument/2006/relationships/hyperlink" Target="mailto:shantor49@gmail.com" TargetMode="External"/><Relationship Id="rId23" Type="http://schemas.openxmlformats.org/officeDocument/2006/relationships/hyperlink" Target="mailto:naima.bristy@northsouth.edu" TargetMode="External"/><Relationship Id="rId24" Type="http://schemas.openxmlformats.org/officeDocument/2006/relationships/hyperlink" Target="mailto:far.rony@yahoo.com" TargetMode="External"/><Relationship Id="rId25" Type="http://schemas.openxmlformats.org/officeDocument/2006/relationships/hyperlink" Target="mailto:fahim7faiaz@gmail.com" TargetMode="External"/><Relationship Id="rId26" Type="http://schemas.openxmlformats.org/officeDocument/2006/relationships/hyperlink" Target="mailto:nazmul.hossain@northsouth.edu" TargetMode="External"/><Relationship Id="rId27" Type="http://schemas.openxmlformats.org/officeDocument/2006/relationships/hyperlink" Target="mailto:f.tasnim3@gmail.com" TargetMode="External"/><Relationship Id="rId28" Type="http://schemas.openxmlformats.org/officeDocument/2006/relationships/hyperlink" Target="mailto:sabrinmohona89@gmail.com" TargetMode="External"/><Relationship Id="rId29" Type="http://schemas.openxmlformats.org/officeDocument/2006/relationships/hyperlink" Target="mailto:shuvroshopno@gmail.com" TargetMode="External"/><Relationship Id="rId30" Type="http://schemas.openxmlformats.org/officeDocument/2006/relationships/hyperlink" Target="mailto:prantoran@gmail.com" TargetMode="External"/><Relationship Id="rId31" Type="http://schemas.openxmlformats.org/officeDocument/2006/relationships/hyperlink" Target="mailto:abir.roy@northsouth.edu" TargetMode="External"/><Relationship Id="rId32" Type="http://schemas.openxmlformats.org/officeDocument/2006/relationships/hyperlink" Target="mailto:reduanul.bari@northsouth.edu" TargetMode="External"/><Relationship Id="rId33" Type="http://schemas.openxmlformats.org/officeDocument/2006/relationships/hyperlink" Target="mailto:alimuzzamanprince@gmail.com" TargetMode="External"/><Relationship Id="rId34" Type="http://schemas.openxmlformats.org/officeDocument/2006/relationships/hyperlink" Target="mailto:saadmanshah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8"/>
  <cols>
    <col collapsed="false" hidden="false" max="1" min="1" style="1" width="9.10526315789474"/>
    <col collapsed="false" hidden="false" max="2" min="2" style="1" width="3"/>
    <col collapsed="false" hidden="false" max="3" min="3" style="1" width="22.6032388663968"/>
    <col collapsed="false" hidden="false" max="4" min="4" style="1" width="10.7125506072875"/>
    <col collapsed="false" hidden="false" max="5" min="5" style="1" width="13.3886639676113"/>
    <col collapsed="false" hidden="false" max="6" min="6" style="1" width="31.4939271255061"/>
    <col collapsed="false" hidden="false" max="7" min="7" style="1" width="21.3157894736842"/>
    <col collapsed="false" hidden="true" max="86" min="8" style="1" width="0"/>
    <col collapsed="false" hidden="false" max="129" min="87" style="1" width="8.57085020242915"/>
    <col collapsed="false" hidden="false" max="1025" min="130" style="1" width="11.4615384615385"/>
  </cols>
  <sheetData>
    <row r="1" s="2" customFormat="true" ht="15" hidden="false" customHeight="false" outlineLevel="0" collapsed="false">
      <c r="B1" s="3"/>
      <c r="C1" s="4" t="s">
        <v>0</v>
      </c>
      <c r="D1" s="5" t="s">
        <v>1</v>
      </c>
      <c r="E1" s="6"/>
      <c r="F1" s="6"/>
      <c r="G1" s="6"/>
      <c r="H1" s="6"/>
      <c r="I1" s="7"/>
      <c r="J1" s="8"/>
    </row>
    <row r="2" customFormat="false" ht="15" hidden="false" customHeight="false" outlineLevel="0" collapsed="false">
      <c r="A2" s="2"/>
      <c r="B2" s="3"/>
      <c r="C2" s="9" t="s">
        <v>2</v>
      </c>
      <c r="D2" s="10" t="s">
        <v>3</v>
      </c>
      <c r="E2" s="11" t="s">
        <v>4</v>
      </c>
      <c r="F2" s="12"/>
      <c r="G2" s="12"/>
      <c r="H2" s="11" t="s">
        <v>4</v>
      </c>
      <c r="I2" s="13"/>
      <c r="J2" s="8"/>
    </row>
    <row r="3" customFormat="false" ht="15" hidden="false" customHeight="false" outlineLevel="0" collapsed="false">
      <c r="A3" s="2"/>
      <c r="B3" s="3"/>
      <c r="C3" s="9" t="s">
        <v>5</v>
      </c>
      <c r="D3" s="10" t="s">
        <v>6</v>
      </c>
      <c r="E3" s="12" t="s">
        <v>7</v>
      </c>
      <c r="F3" s="14" t="s">
        <v>8</v>
      </c>
      <c r="G3" s="12"/>
      <c r="H3" s="12"/>
      <c r="I3" s="13"/>
      <c r="J3" s="8"/>
    </row>
    <row r="4" customFormat="false" ht="13.8" hidden="false" customHeight="false" outlineLevel="0" collapsed="false">
      <c r="A4" s="2"/>
      <c r="B4" s="3"/>
      <c r="C4" s="9" t="s">
        <v>9</v>
      </c>
      <c r="D4" s="12"/>
      <c r="E4" s="12"/>
      <c r="F4" s="15"/>
      <c r="G4" s="12"/>
      <c r="H4" s="12"/>
      <c r="I4" s="13"/>
      <c r="J4" s="8"/>
    </row>
    <row r="5" customFormat="false" ht="13.8" hidden="false" customHeight="false" outlineLevel="0" collapsed="false">
      <c r="A5" s="2"/>
      <c r="B5" s="3"/>
      <c r="C5" s="9" t="s">
        <v>10</v>
      </c>
      <c r="D5" s="16" t="s">
        <v>11</v>
      </c>
      <c r="E5" s="16"/>
      <c r="F5" s="17"/>
      <c r="G5" s="17"/>
      <c r="H5" s="12"/>
      <c r="I5" s="13"/>
      <c r="J5" s="8"/>
    </row>
    <row r="6" customFormat="false" ht="13.8" hidden="false" customHeight="false" outlineLevel="0" collapsed="false">
      <c r="A6" s="2"/>
      <c r="B6" s="3"/>
      <c r="C6" s="18" t="s">
        <v>12</v>
      </c>
      <c r="D6" s="16" t="s">
        <v>13</v>
      </c>
      <c r="E6" s="16"/>
      <c r="F6" s="19"/>
      <c r="G6" s="17"/>
      <c r="H6" s="20"/>
      <c r="I6" s="13"/>
      <c r="J6" s="8"/>
    </row>
    <row r="7" customFormat="false" ht="13.8" hidden="false" customHeight="false" outlineLevel="0" collapsed="false">
      <c r="A7" s="2"/>
      <c r="B7" s="3"/>
      <c r="C7" s="21" t="s">
        <v>14</v>
      </c>
      <c r="D7" s="11" t="s">
        <v>5</v>
      </c>
      <c r="E7" s="11"/>
      <c r="F7" s="11" t="s">
        <v>8</v>
      </c>
      <c r="G7" s="11"/>
      <c r="H7" s="20"/>
      <c r="I7" s="13"/>
      <c r="J7" s="8"/>
    </row>
    <row r="8" customFormat="false" ht="13.8" hidden="false" customHeight="false" outlineLevel="0" collapsed="false">
      <c r="A8" s="2"/>
      <c r="B8" s="3"/>
      <c r="C8" s="21"/>
      <c r="D8" s="11" t="s">
        <v>15</v>
      </c>
      <c r="E8" s="11" t="s">
        <v>16</v>
      </c>
      <c r="F8" s="11" t="s">
        <v>15</v>
      </c>
      <c r="G8" s="11" t="s">
        <v>16</v>
      </c>
      <c r="H8" s="22"/>
      <c r="I8" s="23"/>
      <c r="J8" s="8"/>
    </row>
    <row r="9" customFormat="false" ht="13.8" hidden="false" customHeight="false" outlineLevel="0" collapsed="false">
      <c r="A9" s="2"/>
      <c r="B9" s="3"/>
      <c r="C9" s="21"/>
      <c r="D9" s="24" t="n">
        <v>-614650</v>
      </c>
      <c r="E9" s="24"/>
      <c r="F9" s="25"/>
      <c r="G9" s="26"/>
      <c r="H9" s="27"/>
      <c r="I9" s="28"/>
      <c r="J9" s="8"/>
    </row>
    <row r="10" customFormat="false" ht="13.8" hidden="false" customHeight="false" outlineLevel="0" collapsed="false">
      <c r="A10" s="2"/>
      <c r="B10" s="3"/>
      <c r="C10" s="2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30"/>
    </row>
    <row r="11" customFormat="false" ht="13.8" hidden="false" customHeight="false" outlineLevel="0" collapsed="false">
      <c r="A11" s="2"/>
      <c r="B11" s="31" t="s">
        <v>17</v>
      </c>
      <c r="C11" s="31"/>
      <c r="D11" s="3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30"/>
    </row>
    <row r="12" customFormat="false" ht="13.8" hidden="false" customHeight="false" outlineLevel="0" collapsed="false">
      <c r="A12" s="2"/>
      <c r="B12" s="32" t="s">
        <v>18</v>
      </c>
      <c r="C12" s="32"/>
      <c r="D12" s="33" t="n">
        <v>33</v>
      </c>
      <c r="CJ12" s="30"/>
    </row>
    <row r="13" customFormat="false" ht="13.8" hidden="false" customHeight="false" outlineLevel="0" collapsed="false">
      <c r="A13" s="2"/>
      <c r="B13" s="34" t="s">
        <v>19</v>
      </c>
      <c r="C13" s="34"/>
      <c r="D13" s="35" t="n">
        <f aca="false">CK52</f>
        <v>45.4698500153046</v>
      </c>
      <c r="CJ13" s="30"/>
    </row>
    <row r="14" customFormat="false" ht="13.8" hidden="false" customHeight="false" outlineLevel="0" collapsed="false">
      <c r="A14" s="2"/>
      <c r="B14" s="3"/>
      <c r="C14" s="29"/>
      <c r="CJ14" s="30"/>
    </row>
    <row r="15" customFormat="false" ht="13.15" hidden="false" customHeight="true" outlineLevel="0" collapsed="false">
      <c r="A15" s="36" t="s">
        <v>20</v>
      </c>
      <c r="B15" s="36"/>
      <c r="C15" s="36"/>
      <c r="D15" s="36"/>
      <c r="E15" s="36"/>
      <c r="F15" s="36"/>
      <c r="G15" s="36"/>
      <c r="H15" s="37" t="s">
        <v>21</v>
      </c>
      <c r="I15" s="37" t="s">
        <v>22</v>
      </c>
      <c r="J15" s="37" t="s">
        <v>23</v>
      </c>
      <c r="K15" s="37" t="s">
        <v>24</v>
      </c>
      <c r="L15" s="37" t="s">
        <v>25</v>
      </c>
      <c r="M15" s="37" t="s">
        <v>26</v>
      </c>
      <c r="N15" s="37" t="s">
        <v>27</v>
      </c>
      <c r="O15" s="37" t="s">
        <v>28</v>
      </c>
      <c r="P15" s="37" t="s">
        <v>29</v>
      </c>
      <c r="Q15" s="37" t="s">
        <v>30</v>
      </c>
      <c r="R15" s="37" t="s">
        <v>31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40" t="s">
        <v>32</v>
      </c>
      <c r="CJ15" s="40" t="s">
        <v>33</v>
      </c>
      <c r="CK15" s="41" t="s">
        <v>34</v>
      </c>
    </row>
    <row r="16" customFormat="false" ht="13.8" hidden="false" customHeight="false" outlineLevel="0" collapsed="false">
      <c r="A16" s="36"/>
      <c r="B16" s="36"/>
      <c r="C16" s="36"/>
      <c r="D16" s="36" t="s">
        <v>35</v>
      </c>
      <c r="E16" s="42" t="s">
        <v>36</v>
      </c>
      <c r="F16" s="42" t="s">
        <v>37</v>
      </c>
      <c r="G16" s="36" t="s">
        <v>38</v>
      </c>
      <c r="H16" s="43" t="s">
        <v>39</v>
      </c>
      <c r="I16" s="43" t="s">
        <v>40</v>
      </c>
      <c r="J16" s="43" t="s">
        <v>41</v>
      </c>
      <c r="K16" s="43" t="s">
        <v>42</v>
      </c>
      <c r="L16" s="43" t="s">
        <v>43</v>
      </c>
      <c r="M16" s="43" t="s">
        <v>44</v>
      </c>
      <c r="N16" s="43" t="s">
        <v>45</v>
      </c>
      <c r="O16" s="43" t="s">
        <v>46</v>
      </c>
      <c r="P16" s="43" t="s">
        <v>47</v>
      </c>
      <c r="Q16" s="43" t="s">
        <v>48</v>
      </c>
      <c r="R16" s="43" t="s">
        <v>49</v>
      </c>
      <c r="S16" s="43" t="s">
        <v>50</v>
      </c>
      <c r="T16" s="43" t="s">
        <v>51</v>
      </c>
      <c r="U16" s="43" t="s">
        <v>52</v>
      </c>
      <c r="V16" s="43" t="s">
        <v>53</v>
      </c>
      <c r="W16" s="43" t="s">
        <v>54</v>
      </c>
      <c r="X16" s="43" t="s">
        <v>55</v>
      </c>
      <c r="Y16" s="43" t="s">
        <v>56</v>
      </c>
      <c r="Z16" s="43" t="s">
        <v>57</v>
      </c>
      <c r="AA16" s="43" t="s">
        <v>58</v>
      </c>
      <c r="AB16" s="43" t="s">
        <v>59</v>
      </c>
      <c r="AC16" s="43" t="s">
        <v>60</v>
      </c>
      <c r="AD16" s="43" t="s">
        <v>61</v>
      </c>
      <c r="AE16" s="43" t="s">
        <v>62</v>
      </c>
      <c r="AF16" s="43" t="s">
        <v>63</v>
      </c>
      <c r="AG16" s="43" t="s">
        <v>64</v>
      </c>
      <c r="AH16" s="43" t="s">
        <v>65</v>
      </c>
      <c r="AI16" s="43" t="s">
        <v>66</v>
      </c>
      <c r="AJ16" s="43" t="s">
        <v>67</v>
      </c>
      <c r="AK16" s="43" t="s">
        <v>68</v>
      </c>
      <c r="AL16" s="43" t="s">
        <v>69</v>
      </c>
      <c r="AM16" s="43" t="s">
        <v>70</v>
      </c>
      <c r="AN16" s="43" t="s">
        <v>71</v>
      </c>
      <c r="AO16" s="43" t="s">
        <v>72</v>
      </c>
      <c r="AP16" s="43" t="s">
        <v>73</v>
      </c>
      <c r="AQ16" s="43" t="s">
        <v>74</v>
      </c>
      <c r="AR16" s="43" t="s">
        <v>75</v>
      </c>
      <c r="AS16" s="43" t="s">
        <v>76</v>
      </c>
      <c r="AT16" s="43" t="s">
        <v>77</v>
      </c>
      <c r="AU16" s="43" t="s">
        <v>78</v>
      </c>
      <c r="AV16" s="43" t="s">
        <v>79</v>
      </c>
      <c r="AW16" s="43" t="s">
        <v>80</v>
      </c>
      <c r="AX16" s="43" t="s">
        <v>81</v>
      </c>
      <c r="AY16" s="43" t="s">
        <v>82</v>
      </c>
      <c r="AZ16" s="43" t="s">
        <v>83</v>
      </c>
      <c r="BA16" s="43" t="s">
        <v>84</v>
      </c>
      <c r="BB16" s="43" t="s">
        <v>85</v>
      </c>
      <c r="BC16" s="43" t="s">
        <v>86</v>
      </c>
      <c r="BD16" s="43" t="s">
        <v>87</v>
      </c>
      <c r="BE16" s="43" t="s">
        <v>88</v>
      </c>
      <c r="BF16" s="43" t="s">
        <v>89</v>
      </c>
      <c r="BG16" s="43" t="s">
        <v>90</v>
      </c>
      <c r="BH16" s="43" t="s">
        <v>91</v>
      </c>
      <c r="BI16" s="43" t="s">
        <v>92</v>
      </c>
      <c r="BJ16" s="43" t="s">
        <v>93</v>
      </c>
      <c r="BK16" s="43" t="s">
        <v>94</v>
      </c>
      <c r="BL16" s="43" t="s">
        <v>95</v>
      </c>
      <c r="BM16" s="43" t="s">
        <v>96</v>
      </c>
      <c r="BN16" s="43" t="s">
        <v>97</v>
      </c>
      <c r="BO16" s="43" t="s">
        <v>98</v>
      </c>
      <c r="BP16" s="43" t="s">
        <v>99</v>
      </c>
      <c r="BQ16" s="43" t="s">
        <v>100</v>
      </c>
      <c r="BR16" s="43" t="s">
        <v>101</v>
      </c>
      <c r="BS16" s="43" t="s">
        <v>102</v>
      </c>
      <c r="BT16" s="43" t="s">
        <v>103</v>
      </c>
      <c r="BU16" s="43" t="s">
        <v>104</v>
      </c>
      <c r="BV16" s="43" t="s">
        <v>105</v>
      </c>
      <c r="BW16" s="43" t="s">
        <v>106</v>
      </c>
      <c r="BX16" s="43"/>
      <c r="BY16" s="43"/>
      <c r="BZ16" s="43"/>
      <c r="CA16" s="43"/>
      <c r="CB16" s="43"/>
      <c r="CC16" s="43" t="s">
        <v>107</v>
      </c>
      <c r="CD16" s="43" t="s">
        <v>108</v>
      </c>
      <c r="CE16" s="43" t="s">
        <v>109</v>
      </c>
      <c r="CF16" s="43" t="s">
        <v>110</v>
      </c>
      <c r="CG16" s="43"/>
      <c r="CH16" s="43" t="s">
        <v>111</v>
      </c>
      <c r="CI16" s="40"/>
      <c r="CJ16" s="40"/>
      <c r="CK16" s="41"/>
    </row>
    <row r="17" customFormat="false" ht="13.8" hidden="false" customHeight="false" outlineLevel="0" collapsed="false">
      <c r="A17" s="36"/>
      <c r="B17" s="36"/>
      <c r="C17" s="36"/>
      <c r="D17" s="36"/>
      <c r="E17" s="42"/>
      <c r="F17" s="36"/>
      <c r="G17" s="44"/>
      <c r="H17" s="45" t="n">
        <v>3.5</v>
      </c>
      <c r="I17" s="46" t="n">
        <v>3.5</v>
      </c>
      <c r="J17" s="45" t="n">
        <v>3.5</v>
      </c>
      <c r="K17" s="45" t="n">
        <v>3.5</v>
      </c>
      <c r="L17" s="45" t="n">
        <v>3.5</v>
      </c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0"/>
      <c r="CJ17" s="40"/>
      <c r="CK17" s="41"/>
    </row>
    <row r="18" s="47" customFormat="true" ht="12.8" hidden="false" customHeight="false" outlineLevel="0" collapsed="false">
      <c r="A18" s="47" t="s">
        <v>112</v>
      </c>
      <c r="B18" s="48"/>
      <c r="C18" s="49" t="s">
        <v>113</v>
      </c>
      <c r="D18" s="49"/>
      <c r="E18" s="49"/>
      <c r="F18" s="49"/>
      <c r="G18" s="50"/>
      <c r="CI18" s="40"/>
      <c r="CJ18" s="40"/>
      <c r="CK18" s="41"/>
    </row>
    <row r="19" s="61" customFormat="true" ht="15" hidden="false" customHeight="false" outlineLevel="0" collapsed="false">
      <c r="A19" s="51" t="n">
        <v>1</v>
      </c>
      <c r="B19" s="52"/>
      <c r="C19" s="53" t="s">
        <v>114</v>
      </c>
      <c r="D19" s="54" t="s">
        <v>115</v>
      </c>
      <c r="E19" s="55" t="n">
        <v>1676451865</v>
      </c>
      <c r="F19" s="56" t="s">
        <v>116</v>
      </c>
      <c r="G19" s="57" t="s">
        <v>117</v>
      </c>
      <c r="H19" s="58" t="s">
        <v>118</v>
      </c>
      <c r="I19" s="58" t="s">
        <v>119</v>
      </c>
      <c r="J19" s="58" t="s">
        <v>119</v>
      </c>
      <c r="K19" s="58" t="s">
        <v>119</v>
      </c>
      <c r="L19" s="58" t="s">
        <v>119</v>
      </c>
      <c r="M19" s="58" t="s">
        <v>119</v>
      </c>
      <c r="N19" s="58" t="s">
        <v>119</v>
      </c>
      <c r="O19" s="58" t="s">
        <v>119</v>
      </c>
      <c r="P19" s="59" t="s">
        <v>119</v>
      </c>
      <c r="Q19" s="59" t="s">
        <v>119</v>
      </c>
      <c r="R19" s="59" t="s">
        <v>119</v>
      </c>
      <c r="S19" s="59"/>
      <c r="T19" s="59"/>
      <c r="U19" s="59"/>
      <c r="V19" s="59"/>
      <c r="W19" s="60"/>
      <c r="X19" s="60"/>
      <c r="AL19" s="62"/>
      <c r="AM19" s="55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CI19" s="63" t="n">
        <f aca="false">COUNTIF(H19:M19,"P")</f>
        <v>1</v>
      </c>
      <c r="CJ19" s="8" t="n">
        <f aca="false">COUNTIF(H19:CH19,"A")</f>
        <v>10</v>
      </c>
      <c r="CK19" s="64" t="n">
        <f aca="false">CI19*100/SUM(CI19+CJ19)</f>
        <v>9.09090909090909</v>
      </c>
    </row>
    <row r="20" customFormat="false" ht="15" hidden="false" customHeight="false" outlineLevel="0" collapsed="false">
      <c r="A20" s="51" t="n">
        <v>2</v>
      </c>
      <c r="B20" s="52"/>
      <c r="C20" s="53" t="s">
        <v>120</v>
      </c>
      <c r="D20" s="54" t="s">
        <v>115</v>
      </c>
      <c r="E20" s="55" t="n">
        <v>1752521616</v>
      </c>
      <c r="F20" s="65" t="s">
        <v>121</v>
      </c>
      <c r="G20" s="57" t="s">
        <v>117</v>
      </c>
      <c r="H20" s="58" t="s">
        <v>118</v>
      </c>
      <c r="I20" s="58" t="s">
        <v>119</v>
      </c>
      <c r="J20" s="58" t="s">
        <v>119</v>
      </c>
      <c r="K20" s="58" t="s">
        <v>119</v>
      </c>
      <c r="L20" s="58" t="s">
        <v>119</v>
      </c>
      <c r="M20" s="58" t="s">
        <v>119</v>
      </c>
      <c r="N20" s="58" t="s">
        <v>119</v>
      </c>
      <c r="O20" s="58" t="s">
        <v>119</v>
      </c>
      <c r="P20" s="59" t="s">
        <v>119</v>
      </c>
      <c r="Q20" s="59" t="s">
        <v>119</v>
      </c>
      <c r="R20" s="59" t="s">
        <v>119</v>
      </c>
      <c r="S20" s="59"/>
      <c r="T20" s="59"/>
      <c r="U20" s="59"/>
      <c r="V20" s="59"/>
      <c r="W20" s="66"/>
      <c r="X20" s="66"/>
      <c r="AL20" s="62"/>
      <c r="AM20" s="55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CI20" s="63" t="n">
        <f aca="false">COUNTIF(H20:M20,"P")</f>
        <v>1</v>
      </c>
      <c r="CJ20" s="8" t="n">
        <f aca="false">COUNTIF(H20:CH20,"A")</f>
        <v>10</v>
      </c>
      <c r="CK20" s="64" t="n">
        <f aca="false">CI20*100/SUM(CI20+CJ20)</f>
        <v>9.09090909090909</v>
      </c>
    </row>
    <row r="21" s="77" customFormat="true" ht="15" hidden="false" customHeight="false" outlineLevel="0" collapsed="false">
      <c r="A21" s="67" t="n">
        <v>3</v>
      </c>
      <c r="B21" s="68"/>
      <c r="C21" s="69" t="s">
        <v>122</v>
      </c>
      <c r="D21" s="70" t="s">
        <v>115</v>
      </c>
      <c r="E21" s="71" t="n">
        <v>1521221922</v>
      </c>
      <c r="F21" s="72" t="s">
        <v>123</v>
      </c>
      <c r="G21" s="73" t="s">
        <v>117</v>
      </c>
      <c r="H21" s="74" t="s">
        <v>118</v>
      </c>
      <c r="I21" s="74" t="s">
        <v>119</v>
      </c>
      <c r="J21" s="74" t="s">
        <v>119</v>
      </c>
      <c r="K21" s="74" t="s">
        <v>119</v>
      </c>
      <c r="L21" s="74" t="s">
        <v>119</v>
      </c>
      <c r="M21" s="74" t="s">
        <v>119</v>
      </c>
      <c r="N21" s="74"/>
      <c r="O21" s="74"/>
      <c r="P21" s="75"/>
      <c r="Q21" s="75"/>
      <c r="R21" s="75"/>
      <c r="S21" s="75"/>
      <c r="T21" s="75"/>
      <c r="U21" s="75"/>
      <c r="V21" s="75"/>
      <c r="W21" s="76"/>
      <c r="X21" s="76"/>
      <c r="AL21" s="78"/>
      <c r="AM21" s="71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CI21" s="63" t="n">
        <f aca="false">COUNTIF(H21:M21,"P")</f>
        <v>1</v>
      </c>
      <c r="CJ21" s="8" t="n">
        <f aca="false">COUNTIF(H21:CH21,"A")</f>
        <v>5</v>
      </c>
      <c r="CK21" s="79" t="n">
        <f aca="false">CI21*100/SUM(CI21+CJ21)</f>
        <v>16.6666666666667</v>
      </c>
    </row>
    <row r="22" customFormat="false" ht="15" hidden="false" customHeight="false" outlineLevel="0" collapsed="false">
      <c r="A22" s="51" t="n">
        <v>4</v>
      </c>
      <c r="B22" s="52"/>
      <c r="C22" s="53" t="s">
        <v>124</v>
      </c>
      <c r="D22" s="54" t="s">
        <v>115</v>
      </c>
      <c r="E22" s="55" t="n">
        <v>1734012213</v>
      </c>
      <c r="F22" s="56" t="s">
        <v>125</v>
      </c>
      <c r="G22" s="57" t="s">
        <v>117</v>
      </c>
      <c r="H22" s="58" t="s">
        <v>118</v>
      </c>
      <c r="I22" s="58" t="s">
        <v>119</v>
      </c>
      <c r="J22" s="58" t="s">
        <v>119</v>
      </c>
      <c r="K22" s="58" t="s">
        <v>119</v>
      </c>
      <c r="L22" s="58" t="s">
        <v>119</v>
      </c>
      <c r="M22" s="58" t="s">
        <v>119</v>
      </c>
      <c r="N22" s="58" t="s">
        <v>119</v>
      </c>
      <c r="O22" s="58" t="s">
        <v>119</v>
      </c>
      <c r="P22" s="59" t="s">
        <v>119</v>
      </c>
      <c r="Q22" s="59" t="s">
        <v>119</v>
      </c>
      <c r="R22" s="59" t="s">
        <v>119</v>
      </c>
      <c r="S22" s="59"/>
      <c r="T22" s="59"/>
      <c r="U22" s="59"/>
      <c r="V22" s="59"/>
      <c r="W22" s="66"/>
      <c r="X22" s="66"/>
      <c r="AL22" s="62"/>
      <c r="AM22" s="55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CI22" s="63" t="n">
        <f aca="false">COUNTIF(H22:M22,"P")</f>
        <v>1</v>
      </c>
      <c r="CJ22" s="8" t="n">
        <f aca="false">COUNTIF(H22:CH22,"A")</f>
        <v>10</v>
      </c>
      <c r="CK22" s="64" t="n">
        <f aca="false">CI22*100/SUM(CI22+CJ22)</f>
        <v>9.09090909090909</v>
      </c>
    </row>
    <row r="23" customFormat="false" ht="15" hidden="true" customHeight="false" outlineLevel="0" collapsed="false">
      <c r="A23" s="51" t="n">
        <v>5</v>
      </c>
      <c r="B23" s="52"/>
      <c r="C23" s="53" t="s">
        <v>126</v>
      </c>
      <c r="D23" s="54" t="s">
        <v>127</v>
      </c>
      <c r="E23" s="55" t="n">
        <v>1779890018</v>
      </c>
      <c r="F23" s="56" t="s">
        <v>128</v>
      </c>
      <c r="G23" s="57" t="s">
        <v>117</v>
      </c>
      <c r="H23" s="58" t="s">
        <v>118</v>
      </c>
      <c r="I23" s="58" t="s">
        <v>118</v>
      </c>
      <c r="J23" s="58" t="s">
        <v>118</v>
      </c>
      <c r="K23" s="58" t="s">
        <v>118</v>
      </c>
      <c r="L23" s="58" t="s">
        <v>118</v>
      </c>
      <c r="M23" s="58" t="s">
        <v>119</v>
      </c>
      <c r="N23" s="58"/>
      <c r="O23" s="58"/>
      <c r="P23" s="59"/>
      <c r="Q23" s="59"/>
      <c r="R23" s="59"/>
      <c r="S23" s="59"/>
      <c r="T23" s="59"/>
      <c r="U23" s="59"/>
      <c r="V23" s="59"/>
      <c r="W23" s="66"/>
      <c r="X23" s="66"/>
      <c r="AL23" s="62"/>
      <c r="AM23" s="55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CI23" s="63" t="n">
        <f aca="false">COUNTIF(H23:M23,"P")</f>
        <v>5</v>
      </c>
      <c r="CJ23" s="8" t="n">
        <f aca="false">COUNTIF(H23:CH23,"A")</f>
        <v>1</v>
      </c>
      <c r="CK23" s="64" t="n">
        <f aca="false">CI23*100/SUM(CI23+CJ23)</f>
        <v>83.3333333333333</v>
      </c>
    </row>
    <row r="24" customFormat="false" ht="15" hidden="true" customHeight="false" outlineLevel="0" collapsed="false">
      <c r="A24" s="80" t="s">
        <v>129</v>
      </c>
      <c r="B24" s="52"/>
      <c r="C24" s="53" t="s">
        <v>130</v>
      </c>
      <c r="D24" s="54" t="s">
        <v>115</v>
      </c>
      <c r="E24" s="55" t="n">
        <v>1684676261</v>
      </c>
      <c r="F24" s="56" t="s">
        <v>131</v>
      </c>
      <c r="G24" s="57" t="s">
        <v>117</v>
      </c>
      <c r="H24" s="58" t="s">
        <v>118</v>
      </c>
      <c r="I24" s="58" t="s">
        <v>118</v>
      </c>
      <c r="J24" s="58" t="s">
        <v>118</v>
      </c>
      <c r="K24" s="58" t="s">
        <v>118</v>
      </c>
      <c r="L24" s="58" t="s">
        <v>118</v>
      </c>
      <c r="M24" s="58" t="s">
        <v>118</v>
      </c>
      <c r="N24" s="58"/>
      <c r="O24" s="58"/>
      <c r="P24" s="59"/>
      <c r="Q24" s="59"/>
      <c r="R24" s="59"/>
      <c r="S24" s="59"/>
      <c r="T24" s="59"/>
      <c r="U24" s="59"/>
      <c r="V24" s="59"/>
      <c r="W24" s="66"/>
      <c r="X24" s="66"/>
      <c r="AL24" s="62"/>
      <c r="AM24" s="55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CI24" s="63" t="n">
        <f aca="false">COUNTIF(H24:M24,"P")</f>
        <v>6</v>
      </c>
      <c r="CJ24" s="8" t="n">
        <f aca="false">COUNTIF(H24:CH24,"A")</f>
        <v>0</v>
      </c>
      <c r="CK24" s="64" t="n">
        <f aca="false">CI24*100/SUM(CI24+CJ24)</f>
        <v>100</v>
      </c>
    </row>
    <row r="25" customFormat="false" ht="15" hidden="true" customHeight="false" outlineLevel="0" collapsed="false">
      <c r="A25" s="51" t="n">
        <v>7</v>
      </c>
      <c r="B25" s="52"/>
      <c r="C25" s="53" t="s">
        <v>132</v>
      </c>
      <c r="D25" s="54" t="s">
        <v>115</v>
      </c>
      <c r="E25" s="55" t="n">
        <v>1675308334</v>
      </c>
      <c r="F25" s="56" t="s">
        <v>133</v>
      </c>
      <c r="G25" s="57" t="s">
        <v>134</v>
      </c>
      <c r="H25" s="58" t="s">
        <v>118</v>
      </c>
      <c r="I25" s="58" t="s">
        <v>118</v>
      </c>
      <c r="J25" s="58" t="s">
        <v>118</v>
      </c>
      <c r="K25" s="58" t="s">
        <v>118</v>
      </c>
      <c r="L25" s="58" t="s">
        <v>118</v>
      </c>
      <c r="M25" s="58" t="s">
        <v>118</v>
      </c>
      <c r="N25" s="58"/>
      <c r="O25" s="58"/>
      <c r="P25" s="59"/>
      <c r="Q25" s="59"/>
      <c r="R25" s="59"/>
      <c r="S25" s="59"/>
      <c r="T25" s="59"/>
      <c r="U25" s="59"/>
      <c r="V25" s="59"/>
      <c r="W25" s="66"/>
      <c r="X25" s="66"/>
      <c r="AL25" s="62"/>
      <c r="AM25" s="55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CI25" s="63" t="n">
        <f aca="false">COUNTIF(H25:M25,"P")</f>
        <v>6</v>
      </c>
      <c r="CJ25" s="8" t="n">
        <f aca="false">COUNTIF(H25:CH25,"A")</f>
        <v>0</v>
      </c>
      <c r="CK25" s="64" t="n">
        <f aca="false">CI25*100/SUM(CI25+CJ25)</f>
        <v>100</v>
      </c>
    </row>
    <row r="26" customFormat="false" ht="15" hidden="false" customHeight="false" outlineLevel="0" collapsed="false">
      <c r="A26" s="51" t="n">
        <v>5</v>
      </c>
      <c r="B26" s="52"/>
      <c r="C26" s="53" t="s">
        <v>126</v>
      </c>
      <c r="D26" s="54" t="s">
        <v>127</v>
      </c>
      <c r="E26" s="55" t="n">
        <v>1779890018</v>
      </c>
      <c r="F26" s="56" t="s">
        <v>128</v>
      </c>
      <c r="G26" s="57" t="s">
        <v>117</v>
      </c>
      <c r="H26" s="58" t="s">
        <v>118</v>
      </c>
      <c r="I26" s="58" t="s">
        <v>118</v>
      </c>
      <c r="J26" s="58" t="s">
        <v>118</v>
      </c>
      <c r="K26" s="58" t="s">
        <v>118</v>
      </c>
      <c r="L26" s="58" t="s">
        <v>118</v>
      </c>
      <c r="M26" s="58" t="s">
        <v>118</v>
      </c>
      <c r="N26" s="58" t="s">
        <v>118</v>
      </c>
      <c r="O26" s="58" t="s">
        <v>118</v>
      </c>
      <c r="P26" s="59" t="s">
        <v>119</v>
      </c>
      <c r="Q26" s="59" t="s">
        <v>119</v>
      </c>
      <c r="R26" s="59" t="s">
        <v>119</v>
      </c>
      <c r="S26" s="59"/>
      <c r="T26" s="59"/>
      <c r="U26" s="59"/>
      <c r="V26" s="59"/>
      <c r="W26" s="66"/>
      <c r="X26" s="66"/>
      <c r="AL26" s="62"/>
      <c r="AM26" s="55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CI26" s="63" t="n">
        <f aca="false">COUNTIF(H26:M26,"P")</f>
        <v>6</v>
      </c>
      <c r="CJ26" s="8" t="n">
        <f aca="false">COUNTIF(H26:CH26,"A")</f>
        <v>3</v>
      </c>
      <c r="CK26" s="64" t="n">
        <f aca="false">CI26*100/SUM(CI26+CJ26)</f>
        <v>66.6666666666667</v>
      </c>
    </row>
    <row r="27" customFormat="false" ht="14.9" hidden="false" customHeight="false" outlineLevel="0" collapsed="false">
      <c r="A27" s="51" t="n">
        <v>6</v>
      </c>
      <c r="B27" s="52"/>
      <c r="C27" s="1" t="s">
        <v>130</v>
      </c>
      <c r="D27" s="81" t="s">
        <v>115</v>
      </c>
      <c r="E27" s="1" t="n">
        <v>1684676261</v>
      </c>
      <c r="F27" s="1" t="s">
        <v>131</v>
      </c>
      <c r="G27" s="81" t="s">
        <v>117</v>
      </c>
      <c r="H27" s="81" t="s">
        <v>118</v>
      </c>
      <c r="I27" s="81" t="s">
        <v>118</v>
      </c>
      <c r="J27" s="81" t="s">
        <v>118</v>
      </c>
      <c r="K27" s="81" t="s">
        <v>118</v>
      </c>
      <c r="L27" s="81" t="s">
        <v>118</v>
      </c>
      <c r="M27" s="81" t="s">
        <v>118</v>
      </c>
      <c r="N27" s="81" t="s">
        <v>118</v>
      </c>
      <c r="O27" s="81" t="s">
        <v>118</v>
      </c>
      <c r="P27" s="81" t="s">
        <v>118</v>
      </c>
      <c r="Q27" s="81" t="s">
        <v>118</v>
      </c>
      <c r="R27" s="81" t="s">
        <v>118</v>
      </c>
      <c r="S27" s="81"/>
      <c r="T27" s="59"/>
      <c r="U27" s="59"/>
      <c r="V27" s="59"/>
      <c r="W27" s="66"/>
      <c r="X27" s="66"/>
      <c r="AL27" s="62"/>
      <c r="AM27" s="55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CI27" s="63" t="n">
        <f aca="false">COUNTIF(H27:M27,"P")</f>
        <v>6</v>
      </c>
      <c r="CJ27" s="8" t="n">
        <f aca="false">COUNTIF(H27:CH27,"A")</f>
        <v>0</v>
      </c>
      <c r="CK27" s="64" t="n">
        <f aca="false">CI27*100/SUM(CI27+CJ27)</f>
        <v>100</v>
      </c>
    </row>
    <row r="28" customFormat="false" ht="14.9" hidden="false" customHeight="false" outlineLevel="0" collapsed="false">
      <c r="A28" s="51" t="n">
        <v>7</v>
      </c>
      <c r="B28" s="52"/>
      <c r="C28" s="1" t="s">
        <v>135</v>
      </c>
      <c r="D28" s="81" t="s">
        <v>115</v>
      </c>
      <c r="E28" s="1" t="n">
        <v>1675308334</v>
      </c>
      <c r="F28" s="1" t="s">
        <v>133</v>
      </c>
      <c r="G28" s="81" t="s">
        <v>117</v>
      </c>
      <c r="H28" s="81" t="s">
        <v>118</v>
      </c>
      <c r="I28" s="81" t="s">
        <v>118</v>
      </c>
      <c r="J28" s="81" t="s">
        <v>118</v>
      </c>
      <c r="K28" s="81" t="s">
        <v>118</v>
      </c>
      <c r="L28" s="81" t="s">
        <v>118</v>
      </c>
      <c r="M28" s="81" t="s">
        <v>118</v>
      </c>
      <c r="N28" s="81" t="s">
        <v>118</v>
      </c>
      <c r="O28" s="81" t="s">
        <v>118</v>
      </c>
      <c r="P28" s="81" t="s">
        <v>118</v>
      </c>
      <c r="Q28" s="81" t="s">
        <v>118</v>
      </c>
      <c r="R28" s="81" t="s">
        <v>118</v>
      </c>
      <c r="S28" s="81"/>
      <c r="T28" s="59"/>
      <c r="U28" s="59"/>
      <c r="V28" s="59"/>
      <c r="W28" s="66"/>
      <c r="X28" s="66"/>
      <c r="AL28" s="62"/>
      <c r="AM28" s="55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CI28" s="63" t="n">
        <f aca="false">COUNTIF(H28:M28,"P")</f>
        <v>6</v>
      </c>
      <c r="CJ28" s="8" t="n">
        <f aca="false">COUNTIF(H28:CH28,"A")</f>
        <v>0</v>
      </c>
      <c r="CK28" s="64" t="n">
        <f aca="false">CI28*100/SUM(CI28+CJ28)</f>
        <v>100</v>
      </c>
    </row>
    <row r="29" customFormat="false" ht="15" hidden="false" customHeight="false" outlineLevel="0" collapsed="false">
      <c r="A29" s="51" t="n">
        <v>8</v>
      </c>
      <c r="B29" s="52"/>
      <c r="C29" s="53" t="s">
        <v>136</v>
      </c>
      <c r="D29" s="54" t="s">
        <v>115</v>
      </c>
      <c r="E29" s="55" t="n">
        <v>1740284027</v>
      </c>
      <c r="F29" s="56" t="s">
        <v>137</v>
      </c>
      <c r="G29" s="57" t="s">
        <v>117</v>
      </c>
      <c r="H29" s="58" t="s">
        <v>118</v>
      </c>
      <c r="I29" s="58" t="s">
        <v>119</v>
      </c>
      <c r="J29" s="58" t="s">
        <v>119</v>
      </c>
      <c r="K29" s="58" t="s">
        <v>119</v>
      </c>
      <c r="L29" s="58" t="s">
        <v>119</v>
      </c>
      <c r="M29" s="58" t="s">
        <v>119</v>
      </c>
      <c r="N29" s="58"/>
      <c r="O29" s="58"/>
      <c r="P29" s="59"/>
      <c r="Q29" s="59"/>
      <c r="R29" s="59"/>
      <c r="S29" s="59"/>
      <c r="T29" s="59"/>
      <c r="U29" s="59"/>
      <c r="V29" s="59"/>
      <c r="W29" s="66"/>
      <c r="X29" s="66"/>
      <c r="AL29" s="62"/>
      <c r="AM29" s="55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CI29" s="63" t="n">
        <f aca="false">COUNTIF(H29:M29,"P")</f>
        <v>1</v>
      </c>
      <c r="CJ29" s="8" t="n">
        <f aca="false">COUNTIF(H29:CH29,"A")</f>
        <v>5</v>
      </c>
      <c r="CK29" s="64" t="n">
        <f aca="false">CI29*100/SUM(CI29+CJ29)</f>
        <v>16.6666666666667</v>
      </c>
    </row>
    <row r="30" customFormat="false" ht="15" hidden="false" customHeight="false" outlineLevel="0" collapsed="false">
      <c r="A30" s="51" t="n">
        <v>9</v>
      </c>
      <c r="B30" s="52"/>
      <c r="C30" s="53" t="s">
        <v>138</v>
      </c>
      <c r="D30" s="54" t="s">
        <v>115</v>
      </c>
      <c r="E30" s="55" t="n">
        <v>1673921299</v>
      </c>
      <c r="F30" s="56" t="s">
        <v>139</v>
      </c>
      <c r="G30" s="57" t="s">
        <v>117</v>
      </c>
      <c r="H30" s="58" t="s">
        <v>118</v>
      </c>
      <c r="I30" s="58" t="s">
        <v>119</v>
      </c>
      <c r="J30" s="58" t="s">
        <v>119</v>
      </c>
      <c r="K30" s="58" t="s">
        <v>119</v>
      </c>
      <c r="L30" s="58" t="s">
        <v>119</v>
      </c>
      <c r="M30" s="58" t="s">
        <v>119</v>
      </c>
      <c r="N30" s="58" t="s">
        <v>119</v>
      </c>
      <c r="O30" s="58" t="s">
        <v>119</v>
      </c>
      <c r="P30" s="59" t="s">
        <v>119</v>
      </c>
      <c r="Q30" s="59" t="s">
        <v>119</v>
      </c>
      <c r="R30" s="59" t="s">
        <v>119</v>
      </c>
      <c r="S30" s="59"/>
      <c r="T30" s="59"/>
      <c r="U30" s="59"/>
      <c r="V30" s="59"/>
      <c r="W30" s="66"/>
      <c r="X30" s="66"/>
      <c r="AL30" s="62"/>
      <c r="AM30" s="55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CI30" s="63" t="n">
        <f aca="false">COUNTIF(H30:M30,"P")</f>
        <v>1</v>
      </c>
      <c r="CJ30" s="8" t="n">
        <f aca="false">COUNTIF(H30:CH30,"A")</f>
        <v>10</v>
      </c>
      <c r="CK30" s="64" t="n">
        <f aca="false">CI30*100/SUM(CI30+CJ30)</f>
        <v>9.09090909090909</v>
      </c>
    </row>
    <row r="31" customFormat="false" ht="15" hidden="false" customHeight="false" outlineLevel="0" collapsed="false">
      <c r="A31" s="51" t="n">
        <v>10</v>
      </c>
      <c r="B31" s="52"/>
      <c r="C31" s="53" t="s">
        <v>140</v>
      </c>
      <c r="D31" s="54" t="s">
        <v>115</v>
      </c>
      <c r="E31" s="55" t="n">
        <v>1671507685</v>
      </c>
      <c r="F31" s="56" t="s">
        <v>141</v>
      </c>
      <c r="G31" s="57" t="s">
        <v>117</v>
      </c>
      <c r="H31" s="58" t="s">
        <v>118</v>
      </c>
      <c r="I31" s="58" t="s">
        <v>119</v>
      </c>
      <c r="J31" s="58" t="s">
        <v>119</v>
      </c>
      <c r="K31" s="58" t="s">
        <v>119</v>
      </c>
      <c r="L31" s="58" t="s">
        <v>119</v>
      </c>
      <c r="M31" s="58" t="s">
        <v>119</v>
      </c>
      <c r="N31" s="58" t="s">
        <v>119</v>
      </c>
      <c r="O31" s="58" t="s">
        <v>119</v>
      </c>
      <c r="P31" s="59" t="s">
        <v>119</v>
      </c>
      <c r="Q31" s="59" t="s">
        <v>119</v>
      </c>
      <c r="R31" s="59" t="s">
        <v>119</v>
      </c>
      <c r="S31" s="59"/>
      <c r="T31" s="59"/>
      <c r="U31" s="59"/>
      <c r="V31" s="59"/>
      <c r="W31" s="66"/>
      <c r="X31" s="66"/>
      <c r="AL31" s="62"/>
      <c r="AM31" s="55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CI31" s="63" t="n">
        <f aca="false">COUNTIF(H31:M31,"P")</f>
        <v>1</v>
      </c>
      <c r="CJ31" s="8" t="n">
        <f aca="false">COUNTIF(H31:CH31,"A")</f>
        <v>10</v>
      </c>
      <c r="CK31" s="64" t="n">
        <f aca="false">CI31*100/SUM(CI31+CJ31)</f>
        <v>9.09090909090909</v>
      </c>
    </row>
    <row r="32" customFormat="false" ht="15" hidden="true" customHeight="false" outlineLevel="0" collapsed="false">
      <c r="A32" s="51" t="n">
        <v>11</v>
      </c>
      <c r="B32" s="82"/>
      <c r="C32" s="53" t="s">
        <v>142</v>
      </c>
      <c r="D32" s="54" t="s">
        <v>115</v>
      </c>
      <c r="E32" s="55" t="n">
        <v>1625655354</v>
      </c>
      <c r="F32" s="56" t="s">
        <v>143</v>
      </c>
      <c r="G32" s="57" t="s">
        <v>117</v>
      </c>
      <c r="H32" s="58" t="s">
        <v>118</v>
      </c>
      <c r="I32" s="58" t="s">
        <v>118</v>
      </c>
      <c r="J32" s="58" t="s">
        <v>118</v>
      </c>
      <c r="K32" s="58" t="s">
        <v>118</v>
      </c>
      <c r="L32" s="58" t="s">
        <v>118</v>
      </c>
      <c r="M32" s="58" t="s">
        <v>119</v>
      </c>
      <c r="N32" s="58"/>
      <c r="O32" s="58"/>
      <c r="P32" s="59"/>
      <c r="Q32" s="59"/>
      <c r="R32" s="59"/>
      <c r="S32" s="59"/>
      <c r="T32" s="59"/>
      <c r="U32" s="59"/>
      <c r="V32" s="59"/>
      <c r="W32" s="66"/>
      <c r="X32" s="66"/>
      <c r="AL32" s="62"/>
      <c r="AM32" s="55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CI32" s="63" t="n">
        <f aca="false">COUNTIF(H32:M32,"P")</f>
        <v>5</v>
      </c>
      <c r="CJ32" s="8" t="n">
        <f aca="false">COUNTIF(H32:CH32,"A")</f>
        <v>1</v>
      </c>
      <c r="CK32" s="64" t="n">
        <f aca="false">CI32*100/SUM(CI32+CJ32)</f>
        <v>83.3333333333333</v>
      </c>
    </row>
    <row r="33" customFormat="false" ht="15" hidden="false" customHeight="false" outlineLevel="0" collapsed="false">
      <c r="A33" s="51" t="n">
        <v>11</v>
      </c>
      <c r="B33" s="82"/>
      <c r="C33" s="53" t="s">
        <v>142</v>
      </c>
      <c r="D33" s="54" t="s">
        <v>115</v>
      </c>
      <c r="E33" s="55" t="n">
        <v>1625655354</v>
      </c>
      <c r="F33" s="56" t="s">
        <v>143</v>
      </c>
      <c r="G33" s="57" t="s">
        <v>117</v>
      </c>
      <c r="H33" s="58" t="s">
        <v>118</v>
      </c>
      <c r="I33" s="58" t="s">
        <v>118</v>
      </c>
      <c r="J33" s="58" t="s">
        <v>118</v>
      </c>
      <c r="K33" s="58" t="s">
        <v>118</v>
      </c>
      <c r="L33" s="58" t="s">
        <v>119</v>
      </c>
      <c r="M33" s="58" t="s">
        <v>119</v>
      </c>
      <c r="N33" s="58" t="s">
        <v>119</v>
      </c>
      <c r="O33" s="58" t="s">
        <v>119</v>
      </c>
      <c r="P33" s="59" t="s">
        <v>119</v>
      </c>
      <c r="Q33" s="59" t="s">
        <v>119</v>
      </c>
      <c r="R33" s="59" t="s">
        <v>119</v>
      </c>
      <c r="S33" s="59"/>
      <c r="T33" s="59"/>
      <c r="U33" s="59"/>
      <c r="V33" s="59"/>
      <c r="W33" s="66"/>
      <c r="X33" s="66"/>
      <c r="AL33" s="62"/>
      <c r="AM33" s="55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CI33" s="63" t="n">
        <f aca="false">COUNTIF(H33:M33,"P")</f>
        <v>4</v>
      </c>
      <c r="CJ33" s="8" t="n">
        <f aca="false">COUNTIF(H33:CH33,"A")</f>
        <v>7</v>
      </c>
      <c r="CK33" s="64" t="n">
        <f aca="false">CI33*100/SUM(CI33+CJ33)</f>
        <v>36.3636363636364</v>
      </c>
    </row>
    <row r="34" customFormat="false" ht="13.5" hidden="false" customHeight="true" outlineLevel="0" collapsed="false">
      <c r="A34" s="51" t="n">
        <v>12</v>
      </c>
      <c r="B34" s="52"/>
      <c r="C34" s="53" t="s">
        <v>144</v>
      </c>
      <c r="D34" s="54" t="s">
        <v>115</v>
      </c>
      <c r="E34" s="55" t="n">
        <v>1835679308</v>
      </c>
      <c r="F34" s="56" t="s">
        <v>145</v>
      </c>
      <c r="G34" s="57" t="s">
        <v>117</v>
      </c>
      <c r="H34" s="58" t="s">
        <v>118</v>
      </c>
      <c r="I34" s="58" t="s">
        <v>118</v>
      </c>
      <c r="J34" s="58" t="s">
        <v>119</v>
      </c>
      <c r="K34" s="58" t="s">
        <v>119</v>
      </c>
      <c r="L34" s="58" t="s">
        <v>119</v>
      </c>
      <c r="M34" s="58" t="s">
        <v>119</v>
      </c>
      <c r="N34" s="58" t="s">
        <v>119</v>
      </c>
      <c r="O34" s="58" t="s">
        <v>119</v>
      </c>
      <c r="P34" s="59" t="s">
        <v>119</v>
      </c>
      <c r="Q34" s="59" t="s">
        <v>119</v>
      </c>
      <c r="R34" s="59" t="s">
        <v>119</v>
      </c>
      <c r="S34" s="59"/>
      <c r="T34" s="59"/>
      <c r="U34" s="59"/>
      <c r="V34" s="59"/>
      <c r="W34" s="66"/>
      <c r="X34" s="66"/>
      <c r="AL34" s="62"/>
      <c r="AM34" s="55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CI34" s="63" t="n">
        <f aca="false">COUNTIF(H34:M34,"P")</f>
        <v>2</v>
      </c>
      <c r="CJ34" s="8" t="n">
        <f aca="false">COUNTIF(H34:CH34,"A")</f>
        <v>9</v>
      </c>
      <c r="CK34" s="64" t="n">
        <f aca="false">CI34*100/SUM(CI34+CJ34)</f>
        <v>18.1818181818182</v>
      </c>
    </row>
    <row r="35" customFormat="false" ht="15" hidden="false" customHeight="false" outlineLevel="0" collapsed="false">
      <c r="A35" s="51" t="n">
        <v>13</v>
      </c>
      <c r="B35" s="82"/>
      <c r="C35" s="53" t="s">
        <v>146</v>
      </c>
      <c r="D35" s="54" t="s">
        <v>115</v>
      </c>
      <c r="E35" s="55" t="n">
        <v>1677010204</v>
      </c>
      <c r="F35" s="56" t="s">
        <v>147</v>
      </c>
      <c r="G35" s="57" t="s">
        <v>117</v>
      </c>
      <c r="H35" s="58" t="s">
        <v>118</v>
      </c>
      <c r="I35" s="58" t="s">
        <v>118</v>
      </c>
      <c r="J35" s="58" t="s">
        <v>119</v>
      </c>
      <c r="K35" s="58" t="s">
        <v>119</v>
      </c>
      <c r="L35" s="58" t="s">
        <v>119</v>
      </c>
      <c r="M35" s="58" t="s">
        <v>119</v>
      </c>
      <c r="N35" s="58" t="s">
        <v>119</v>
      </c>
      <c r="O35" s="58" t="s">
        <v>119</v>
      </c>
      <c r="P35" s="59" t="s">
        <v>119</v>
      </c>
      <c r="Q35" s="59" t="s">
        <v>119</v>
      </c>
      <c r="R35" s="59" t="s">
        <v>119</v>
      </c>
      <c r="S35" s="59"/>
      <c r="T35" s="59"/>
      <c r="U35" s="59"/>
      <c r="V35" s="59"/>
      <c r="W35" s="66"/>
      <c r="X35" s="66"/>
      <c r="AL35" s="62"/>
      <c r="AM35" s="55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CI35" s="63" t="n">
        <f aca="false">COUNTIF(H35:M35,"P")</f>
        <v>2</v>
      </c>
      <c r="CJ35" s="8" t="n">
        <f aca="false">COUNTIF(H35:CH35,"A")</f>
        <v>9</v>
      </c>
      <c r="CK35" s="64" t="n">
        <f aca="false">CI35*100/SUM(CI35+CJ35)</f>
        <v>18.1818181818182</v>
      </c>
    </row>
    <row r="36" customFormat="false" ht="15" hidden="false" customHeight="false" outlineLevel="0" collapsed="false">
      <c r="A36" s="51" t="n">
        <v>14</v>
      </c>
      <c r="B36" s="52"/>
      <c r="C36" s="53" t="s">
        <v>148</v>
      </c>
      <c r="D36" s="54" t="s">
        <v>115</v>
      </c>
      <c r="E36" s="55" t="n">
        <v>1521218373</v>
      </c>
      <c r="F36" s="56" t="s">
        <v>149</v>
      </c>
      <c r="G36" s="57" t="s">
        <v>117</v>
      </c>
      <c r="H36" s="58" t="s">
        <v>118</v>
      </c>
      <c r="I36" s="58" t="s">
        <v>118</v>
      </c>
      <c r="J36" s="58" t="s">
        <v>119</v>
      </c>
      <c r="K36" s="58" t="s">
        <v>118</v>
      </c>
      <c r="L36" s="58" t="s">
        <v>119</v>
      </c>
      <c r="M36" s="58" t="s">
        <v>119</v>
      </c>
      <c r="N36" s="58" t="s">
        <v>119</v>
      </c>
      <c r="O36" s="58" t="s">
        <v>119</v>
      </c>
      <c r="P36" s="59" t="s">
        <v>119</v>
      </c>
      <c r="Q36" s="59" t="s">
        <v>119</v>
      </c>
      <c r="R36" s="59" t="s">
        <v>119</v>
      </c>
      <c r="S36" s="59"/>
      <c r="T36" s="59"/>
      <c r="U36" s="59"/>
      <c r="V36" s="59"/>
      <c r="W36" s="66"/>
      <c r="X36" s="66"/>
      <c r="AL36" s="62"/>
      <c r="AM36" s="55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CI36" s="63" t="n">
        <f aca="false">COUNTIF(H36:M36,"P")</f>
        <v>3</v>
      </c>
      <c r="CJ36" s="8" t="n">
        <f aca="false">COUNTIF(H36:CH36,"A")</f>
        <v>8</v>
      </c>
      <c r="CK36" s="64" t="n">
        <f aca="false">CI36*100/SUM(CI36+CJ36)</f>
        <v>27.2727272727273</v>
      </c>
    </row>
    <row r="37" customFormat="false" ht="15" hidden="false" customHeight="false" outlineLevel="0" collapsed="false">
      <c r="A37" s="51" t="n">
        <v>15</v>
      </c>
      <c r="B37" s="83"/>
      <c r="C37" s="53" t="s">
        <v>150</v>
      </c>
      <c r="D37" s="54" t="s">
        <v>115</v>
      </c>
      <c r="E37" s="55" t="n">
        <v>1681062542</v>
      </c>
      <c r="F37" s="56" t="s">
        <v>151</v>
      </c>
      <c r="G37" s="57" t="s">
        <v>117</v>
      </c>
      <c r="H37" s="58" t="s">
        <v>118</v>
      </c>
      <c r="I37" s="58" t="s">
        <v>118</v>
      </c>
      <c r="J37" s="58" t="s">
        <v>119</v>
      </c>
      <c r="K37" s="58" t="s">
        <v>118</v>
      </c>
      <c r="L37" s="58" t="s">
        <v>119</v>
      </c>
      <c r="M37" s="58" t="s">
        <v>119</v>
      </c>
      <c r="N37" s="58" t="s">
        <v>119</v>
      </c>
      <c r="O37" s="58" t="s">
        <v>119</v>
      </c>
      <c r="P37" s="59" t="s">
        <v>119</v>
      </c>
      <c r="Q37" s="59" t="s">
        <v>119</v>
      </c>
      <c r="R37" s="59" t="s">
        <v>119</v>
      </c>
      <c r="S37" s="59"/>
      <c r="T37" s="59"/>
      <c r="U37" s="59"/>
      <c r="V37" s="59"/>
      <c r="W37" s="66"/>
      <c r="X37" s="66"/>
      <c r="AL37" s="62"/>
      <c r="AM37" s="55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CI37" s="63" t="n">
        <f aca="false">COUNTIF(H37:M37,"P")</f>
        <v>3</v>
      </c>
      <c r="CJ37" s="8" t="n">
        <f aca="false">COUNTIF(H37:CH37,"A")</f>
        <v>8</v>
      </c>
      <c r="CK37" s="64" t="n">
        <f aca="false">CI37*100/SUM(CI37+CJ37)</f>
        <v>27.2727272727273</v>
      </c>
    </row>
    <row r="38" customFormat="false" ht="15" hidden="false" customHeight="false" outlineLevel="0" collapsed="false">
      <c r="A38" s="51" t="n">
        <v>16</v>
      </c>
      <c r="B38" s="84"/>
      <c r="C38" s="53" t="s">
        <v>152</v>
      </c>
      <c r="D38" s="54" t="s">
        <v>115</v>
      </c>
      <c r="E38" s="55" t="n">
        <v>1836464868</v>
      </c>
      <c r="F38" s="56" t="s">
        <v>153</v>
      </c>
      <c r="G38" s="57" t="s">
        <v>117</v>
      </c>
      <c r="H38" s="58" t="s">
        <v>118</v>
      </c>
      <c r="I38" s="58" t="s">
        <v>118</v>
      </c>
      <c r="J38" s="58" t="s">
        <v>118</v>
      </c>
      <c r="K38" s="58" t="s">
        <v>118</v>
      </c>
      <c r="L38" s="58" t="s">
        <v>118</v>
      </c>
      <c r="M38" s="58" t="s">
        <v>119</v>
      </c>
      <c r="N38" s="58" t="s">
        <v>118</v>
      </c>
      <c r="O38" s="58" t="s">
        <v>119</v>
      </c>
      <c r="P38" s="59" t="s">
        <v>118</v>
      </c>
      <c r="Q38" s="59" t="s">
        <v>119</v>
      </c>
      <c r="R38" s="59" t="s">
        <v>119</v>
      </c>
      <c r="S38" s="59"/>
      <c r="T38" s="59"/>
      <c r="U38" s="59"/>
      <c r="V38" s="59"/>
      <c r="W38" s="66"/>
      <c r="X38" s="66"/>
      <c r="AL38" s="62"/>
      <c r="AM38" s="55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CI38" s="63" t="n">
        <f aca="false">COUNTIF(H38:M38,"P")</f>
        <v>5</v>
      </c>
      <c r="CJ38" s="8" t="n">
        <f aca="false">COUNTIF(H38:CH38,"A")</f>
        <v>4</v>
      </c>
      <c r="CK38" s="64" t="n">
        <f aca="false">CI38*100/SUM(CI38+CJ38)</f>
        <v>55.5555555555556</v>
      </c>
    </row>
    <row r="39" customFormat="false" ht="15" hidden="false" customHeight="false" outlineLevel="0" collapsed="false">
      <c r="A39" s="51" t="n">
        <v>17</v>
      </c>
      <c r="B39" s="84"/>
      <c r="C39" s="53" t="s">
        <v>154</v>
      </c>
      <c r="D39" s="54" t="s">
        <v>115</v>
      </c>
      <c r="E39" s="55" t="n">
        <v>1987976780</v>
      </c>
      <c r="F39" s="56" t="s">
        <v>155</v>
      </c>
      <c r="G39" s="57" t="s">
        <v>117</v>
      </c>
      <c r="H39" s="58" t="s">
        <v>118</v>
      </c>
      <c r="I39" s="58" t="s">
        <v>119</v>
      </c>
      <c r="J39" s="58" t="s">
        <v>119</v>
      </c>
      <c r="K39" s="58" t="s">
        <v>119</v>
      </c>
      <c r="L39" s="58" t="s">
        <v>119</v>
      </c>
      <c r="M39" s="58" t="s">
        <v>119</v>
      </c>
      <c r="N39" s="58" t="s">
        <v>119</v>
      </c>
      <c r="O39" s="58" t="s">
        <v>119</v>
      </c>
      <c r="P39" s="59" t="s">
        <v>119</v>
      </c>
      <c r="Q39" s="59" t="s">
        <v>119</v>
      </c>
      <c r="R39" s="59" t="s">
        <v>119</v>
      </c>
      <c r="S39" s="59"/>
      <c r="T39" s="59"/>
      <c r="U39" s="59"/>
      <c r="V39" s="59"/>
      <c r="W39" s="66"/>
      <c r="X39" s="66"/>
      <c r="AL39" s="62"/>
      <c r="AM39" s="55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CI39" s="63" t="n">
        <f aca="false">COUNTIF(H39:M39,"P")</f>
        <v>1</v>
      </c>
      <c r="CJ39" s="8" t="n">
        <f aca="false">COUNTIF(H39:CH39,"A")</f>
        <v>10</v>
      </c>
      <c r="CK39" s="64" t="n">
        <f aca="false">CI39*100/SUM(CI39+CJ39)</f>
        <v>9.09090909090909</v>
      </c>
    </row>
    <row r="40" customFormat="false" ht="14.95" hidden="false" customHeight="false" outlineLevel="0" collapsed="false">
      <c r="A40" s="51" t="n">
        <v>18</v>
      </c>
      <c r="B40" s="83"/>
      <c r="C40" s="53" t="s">
        <v>156</v>
      </c>
      <c r="D40" s="57" t="s">
        <v>115</v>
      </c>
      <c r="E40" s="55" t="n">
        <v>1925950073</v>
      </c>
      <c r="F40" s="85" t="s">
        <v>157</v>
      </c>
      <c r="G40" s="57" t="s">
        <v>117</v>
      </c>
      <c r="H40" s="58" t="s">
        <v>118</v>
      </c>
      <c r="I40" s="58" t="s">
        <v>119</v>
      </c>
      <c r="J40" s="58" t="s">
        <v>119</v>
      </c>
      <c r="K40" s="58" t="s">
        <v>119</v>
      </c>
      <c r="L40" s="58" t="s">
        <v>119</v>
      </c>
      <c r="M40" s="58" t="s">
        <v>119</v>
      </c>
      <c r="N40" s="58" t="s">
        <v>119</v>
      </c>
      <c r="O40" s="58" t="s">
        <v>119</v>
      </c>
      <c r="P40" s="58" t="s">
        <v>119</v>
      </c>
      <c r="Q40" s="58" t="s">
        <v>119</v>
      </c>
      <c r="R40" s="58" t="s">
        <v>119</v>
      </c>
      <c r="S40" s="58"/>
      <c r="T40" s="58" t="n">
        <f aca="false">(COUNTIF(T19:T38,"p")/17)*100</f>
        <v>0</v>
      </c>
      <c r="U40" s="58" t="n">
        <f aca="false">(COUNTIF(U19:U38,"p")/17)*100</f>
        <v>0</v>
      </c>
      <c r="V40" s="58" t="n">
        <f aca="false">(COUNTIF(V19:V38,"p")/17)*100</f>
        <v>0</v>
      </c>
      <c r="W40" s="58" t="n">
        <f aca="false">(COUNTIF(W19:W38,"p")/17)*100</f>
        <v>0</v>
      </c>
      <c r="X40" s="58" t="n">
        <f aca="false">(COUNTIF(X19:X38,"p")/17)*100</f>
        <v>0</v>
      </c>
      <c r="Y40" s="53" t="n">
        <f aca="false">(COUNTIF(Y19:Y38,"p")/17)*100</f>
        <v>0</v>
      </c>
      <c r="Z40" s="53" t="n">
        <f aca="false">(COUNTIF(Z19:Z38,"p")/17)*100</f>
        <v>0</v>
      </c>
      <c r="AA40" s="53" t="n">
        <f aca="false">(COUNTIF(AA19:AA38,"p")/17)*100</f>
        <v>0</v>
      </c>
      <c r="AB40" s="53" t="n">
        <f aca="false">(COUNTIF(AB19:AB38,"p")/17)*100</f>
        <v>0</v>
      </c>
      <c r="AC40" s="53" t="n">
        <f aca="false">(COUNTIF(AC19:AC38,"p")/17)*100</f>
        <v>0</v>
      </c>
      <c r="AD40" s="53" t="n">
        <f aca="false">(COUNTIF(AD19:AD38,"p")/17)*100</f>
        <v>0</v>
      </c>
      <c r="AE40" s="53" t="n">
        <f aca="false">(COUNTIF(AE19:AE38,"p")/17)*100</f>
        <v>0</v>
      </c>
      <c r="AF40" s="53" t="n">
        <f aca="false">(COUNTIF(AF19:AF38,"p")/17)*100</f>
        <v>0</v>
      </c>
      <c r="AG40" s="53" t="n">
        <f aca="false">(COUNTIF(AG19:AG38,"p")/17)*100</f>
        <v>0</v>
      </c>
      <c r="AH40" s="53" t="n">
        <f aca="false">(COUNTIF(AH19:AH38,"p")/17)*100</f>
        <v>0</v>
      </c>
      <c r="AI40" s="53" t="n">
        <f aca="false">(COUNTIF(AI19:AI38,"p")/17)*100</f>
        <v>0</v>
      </c>
      <c r="AJ40" s="53" t="n">
        <f aca="false">(COUNTIF(AJ19:AJ38,"p")/17)*100</f>
        <v>0</v>
      </c>
      <c r="AK40" s="53" t="n">
        <f aca="false">(COUNTIF(AK19:AK38,"p")/17)*100</f>
        <v>0</v>
      </c>
      <c r="AL40" s="53" t="n">
        <f aca="false">(COUNTIF(AL19:AL38,"p")/17)*100</f>
        <v>0</v>
      </c>
      <c r="AM40" s="53" t="n">
        <f aca="false">(COUNTIF(AM19:AM38,"p")/17)*100</f>
        <v>0</v>
      </c>
      <c r="AN40" s="53" t="n">
        <f aca="false">(COUNTIF(AN19:AN38,"p")/17)*100</f>
        <v>0</v>
      </c>
      <c r="AO40" s="53" t="n">
        <f aca="false">(COUNTIF(AO19:AO38,"p")/17)*100</f>
        <v>0</v>
      </c>
      <c r="AP40" s="53" t="n">
        <f aca="false">(COUNTIF(AP19:AP38,"p")/17)*100</f>
        <v>0</v>
      </c>
      <c r="AQ40" s="53" t="n">
        <f aca="false">(COUNTIF(AQ19:AQ38,"p")/17)*100</f>
        <v>0</v>
      </c>
      <c r="AR40" s="53" t="n">
        <f aca="false">(COUNTIF(AR19:AR38,"p")/17)*100</f>
        <v>0</v>
      </c>
      <c r="AS40" s="53" t="n">
        <f aca="false">(COUNTIF(AS19:AS38,"p")/17)*100</f>
        <v>0</v>
      </c>
      <c r="AT40" s="53" t="n">
        <f aca="false">(COUNTIF(AT19:AT38,"p")/17)*100</f>
        <v>0</v>
      </c>
      <c r="AU40" s="53" t="n">
        <f aca="false">(COUNTIF(AU19:AU38,"p")/17)*100</f>
        <v>0</v>
      </c>
      <c r="AV40" s="53" t="n">
        <f aca="false">(COUNTIF(AV19:AV38,"p")/17)*100</f>
        <v>0</v>
      </c>
      <c r="AW40" s="53" t="n">
        <f aca="false">(COUNTIF(AW19:AW38,"p")/17)*100</f>
        <v>0</v>
      </c>
      <c r="AX40" s="53" t="n">
        <f aca="false">(COUNTIF(AX19:AX38,"p")/17)*100</f>
        <v>0</v>
      </c>
      <c r="AY40" s="53" t="n">
        <f aca="false">(COUNTIF(AY19:AY38,"p")/17)*100</f>
        <v>0</v>
      </c>
      <c r="AZ40" s="53" t="n">
        <f aca="false">(COUNTIF(AZ19:AZ38,"p")/17)*100</f>
        <v>0</v>
      </c>
      <c r="BA40" s="53" t="n">
        <f aca="false">(COUNTIF(BA19:BA38,"p")/17)*100</f>
        <v>0</v>
      </c>
      <c r="BB40" s="53" t="n">
        <f aca="false">(COUNTIF(BB19:BB38,"p")/17)*100</f>
        <v>0</v>
      </c>
      <c r="BC40" s="53" t="n">
        <f aca="false">(COUNTIF(BC19:BC38,"p")/17)*100</f>
        <v>0</v>
      </c>
      <c r="BD40" s="53" t="n">
        <f aca="false">(COUNTIF(BD19:BD38,"p")/17)*100</f>
        <v>0</v>
      </c>
      <c r="BE40" s="53" t="n">
        <f aca="false">(COUNTIF(BE19:BE38,"p")/17)*100</f>
        <v>0</v>
      </c>
      <c r="BF40" s="53" t="n">
        <f aca="false">(COUNTIF(BF19:BF38,"p")/17)*100</f>
        <v>0</v>
      </c>
      <c r="BG40" s="53" t="n">
        <f aca="false">(COUNTIF(BG19:BG38,"p")/17)*100</f>
        <v>0</v>
      </c>
      <c r="BH40" s="53" t="n">
        <f aca="false">(COUNTIF(BH19:BH38,"p")/17)*100</f>
        <v>0</v>
      </c>
      <c r="BI40" s="53" t="n">
        <f aca="false">(COUNTIF(BI19:BI38,"p")/17)*100</f>
        <v>0</v>
      </c>
      <c r="BJ40" s="53" t="n">
        <f aca="false">(COUNTIF(BJ19:BJ38,"p")/17)*100</f>
        <v>0</v>
      </c>
      <c r="BK40" s="53" t="n">
        <f aca="false">(COUNTIF(BK19:BK38,"p")/17)*100</f>
        <v>0</v>
      </c>
      <c r="BL40" s="53" t="n">
        <f aca="false">(COUNTIF(BL19:BL38,"p")/17)*100</f>
        <v>0</v>
      </c>
      <c r="BM40" s="53" t="n">
        <f aca="false">(COUNTIF(BM19:BM38,"p")/17)*100</f>
        <v>0</v>
      </c>
      <c r="BN40" s="53" t="n">
        <f aca="false">(COUNTIF(BN19:BN38,"p")/17)*100</f>
        <v>0</v>
      </c>
      <c r="BO40" s="53" t="n">
        <f aca="false">(COUNTIF(BO19:BO38,"p")/17)*100</f>
        <v>0</v>
      </c>
      <c r="BP40" s="53" t="n">
        <f aca="false">(COUNTIF(BP19:BP38,"p")/17)*100</f>
        <v>0</v>
      </c>
      <c r="BQ40" s="53" t="n">
        <f aca="false">(COUNTIF(BQ19:BQ38,"p")/17)*100</f>
        <v>0</v>
      </c>
      <c r="BR40" s="53" t="n">
        <f aca="false">(COUNTIF(BR19:BR38,"p")/17)*100</f>
        <v>0</v>
      </c>
      <c r="BS40" s="53" t="n">
        <f aca="false">(COUNTIF(BS19:BS38,"p")/17)*100</f>
        <v>0</v>
      </c>
      <c r="BT40" s="53" t="n">
        <f aca="false">(COUNTIF(BT19:BT38,"p")/17)*100</f>
        <v>0</v>
      </c>
      <c r="BU40" s="53" t="n">
        <f aca="false">(COUNTIF(BU19:BU38,"p")/17)*100</f>
        <v>0</v>
      </c>
      <c r="BV40" s="53" t="n">
        <f aca="false">(COUNTIF(BV19:BV38,"p")/17)*100</f>
        <v>0</v>
      </c>
      <c r="BW40" s="53" t="n">
        <f aca="false">(COUNTIF(BW19:BW38,"p")/17)*100</f>
        <v>0</v>
      </c>
      <c r="BX40" s="53" t="n">
        <f aca="false">(COUNTIF(BX19:BX38,"p")/17)*100</f>
        <v>0</v>
      </c>
      <c r="BY40" s="53" t="n">
        <f aca="false">(COUNTIF(BY19:BY38,"p")/17)*100</f>
        <v>0</v>
      </c>
      <c r="BZ40" s="53" t="n">
        <f aca="false">(COUNTIF(BZ19:BZ38,"p")/17)*100</f>
        <v>0</v>
      </c>
      <c r="CA40" s="53" t="n">
        <f aca="false">(COUNTIF(CA19:CA38,"p")/17)*100</f>
        <v>0</v>
      </c>
      <c r="CB40" s="53" t="n">
        <f aca="false">(COUNTIF(CB19:CB38,"p")/17)*100</f>
        <v>0</v>
      </c>
      <c r="CC40" s="53" t="n">
        <f aca="false">(COUNTIF(CC19:CC38,"p")/17)*100</f>
        <v>0</v>
      </c>
      <c r="CD40" s="53" t="n">
        <f aca="false">(COUNTIF(CD19:CD38,"p")/17)*100</f>
        <v>0</v>
      </c>
      <c r="CE40" s="53" t="n">
        <f aca="false">(COUNTIF(CE19:CE38,"p")/17)*100</f>
        <v>0</v>
      </c>
      <c r="CF40" s="53" t="n">
        <f aca="false">(COUNTIF(CF19:CF38,"p")/17)*100</f>
        <v>0</v>
      </c>
      <c r="CG40" s="53" t="n">
        <f aca="false">(COUNTIF(CG19:CG38,"p")/17)*100</f>
        <v>0</v>
      </c>
      <c r="CH40" s="53" t="n">
        <f aca="false">(COUNTIF(CH19:CH38,"p")/17)*100</f>
        <v>0</v>
      </c>
      <c r="CI40" s="63" t="n">
        <f aca="false">COUNTIF(H40:M40,"P")</f>
        <v>1</v>
      </c>
      <c r="CJ40" s="8" t="n">
        <f aca="false">COUNTIF(H40:CH40,"A")</f>
        <v>10</v>
      </c>
      <c r="CK40" s="64" t="n">
        <f aca="false">CI40*100/SUM(CI40+CJ40)</f>
        <v>9.09090909090909</v>
      </c>
    </row>
    <row r="41" customFormat="false" ht="14.95" hidden="false" customHeight="false" outlineLevel="0" collapsed="false">
      <c r="A41" s="51" t="n">
        <v>19</v>
      </c>
      <c r="B41" s="84"/>
      <c r="C41" s="53" t="s">
        <v>158</v>
      </c>
      <c r="D41" s="57" t="s">
        <v>127</v>
      </c>
      <c r="E41" s="55" t="n">
        <v>1689308024</v>
      </c>
      <c r="F41" s="85" t="s">
        <v>159</v>
      </c>
      <c r="G41" s="57" t="s">
        <v>117</v>
      </c>
      <c r="H41" s="58" t="s">
        <v>118</v>
      </c>
      <c r="I41" s="58" t="s">
        <v>118</v>
      </c>
      <c r="J41" s="58" t="s">
        <v>118</v>
      </c>
      <c r="K41" s="58" t="s">
        <v>118</v>
      </c>
      <c r="L41" s="58" t="s">
        <v>118</v>
      </c>
      <c r="M41" s="58" t="s">
        <v>119</v>
      </c>
      <c r="N41" s="58" t="s">
        <v>119</v>
      </c>
      <c r="O41" s="58" t="s">
        <v>119</v>
      </c>
      <c r="P41" s="59" t="s">
        <v>119</v>
      </c>
      <c r="Q41" s="59" t="s">
        <v>119</v>
      </c>
      <c r="R41" s="59" t="s">
        <v>119</v>
      </c>
      <c r="S41" s="59"/>
      <c r="T41" s="59"/>
      <c r="U41" s="59"/>
      <c r="V41" s="59"/>
      <c r="W41" s="66"/>
      <c r="X41" s="66"/>
      <c r="AL41" s="62"/>
      <c r="AM41" s="55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CI41" s="63" t="n">
        <f aca="false">COUNTIF(H41:M41,"P")</f>
        <v>5</v>
      </c>
      <c r="CJ41" s="8" t="n">
        <f aca="false">COUNTIF(H41:CH41,"A")</f>
        <v>6</v>
      </c>
      <c r="CK41" s="64" t="n">
        <f aca="false">CI41*100/SUM(CI41+CJ41)</f>
        <v>45.4545454545455</v>
      </c>
    </row>
    <row r="42" customFormat="false" ht="14.95" hidden="false" customHeight="false" outlineLevel="0" collapsed="false">
      <c r="A42" s="51" t="n">
        <v>20</v>
      </c>
      <c r="B42" s="83"/>
      <c r="C42" s="53" t="s">
        <v>160</v>
      </c>
      <c r="D42" s="57" t="s">
        <v>115</v>
      </c>
      <c r="E42" s="55" t="n">
        <v>1670996685</v>
      </c>
      <c r="F42" s="85" t="s">
        <v>161</v>
      </c>
      <c r="G42" s="57" t="s">
        <v>117</v>
      </c>
      <c r="H42" s="58" t="s">
        <v>118</v>
      </c>
      <c r="I42" s="58" t="s">
        <v>118</v>
      </c>
      <c r="J42" s="58" t="s">
        <v>118</v>
      </c>
      <c r="K42" s="58" t="s">
        <v>118</v>
      </c>
      <c r="L42" s="58" t="s">
        <v>118</v>
      </c>
      <c r="M42" s="58" t="s">
        <v>119</v>
      </c>
      <c r="N42" s="58" t="s">
        <v>119</v>
      </c>
      <c r="O42" s="58" t="s">
        <v>119</v>
      </c>
      <c r="P42" s="59" t="s">
        <v>119</v>
      </c>
      <c r="Q42" s="59" t="s">
        <v>119</v>
      </c>
      <c r="R42" s="59" t="s">
        <v>119</v>
      </c>
      <c r="S42" s="59"/>
      <c r="T42" s="59"/>
      <c r="U42" s="59"/>
      <c r="V42" s="59"/>
      <c r="W42" s="66"/>
      <c r="X42" s="66"/>
      <c r="AL42" s="62"/>
      <c r="AM42" s="55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CI42" s="63" t="n">
        <f aca="false">COUNTIF(H42:M42,"P")</f>
        <v>5</v>
      </c>
      <c r="CJ42" s="8" t="n">
        <f aca="false">COUNTIF(H42:CH42,"A")</f>
        <v>6</v>
      </c>
      <c r="CK42" s="64" t="n">
        <f aca="false">CI42*100/SUM(CI42+CJ42)</f>
        <v>45.4545454545455</v>
      </c>
    </row>
    <row r="43" customFormat="false" ht="14.95" hidden="false" customHeight="false" outlineLevel="0" collapsed="false">
      <c r="A43" s="51" t="n">
        <v>21</v>
      </c>
      <c r="B43" s="83"/>
      <c r="C43" s="53" t="s">
        <v>162</v>
      </c>
      <c r="D43" s="57" t="s">
        <v>115</v>
      </c>
      <c r="E43" s="55" t="n">
        <v>1676736361</v>
      </c>
      <c r="F43" s="85" t="s">
        <v>163</v>
      </c>
      <c r="G43" s="57" t="s">
        <v>117</v>
      </c>
      <c r="H43" s="58" t="s">
        <v>118</v>
      </c>
      <c r="I43" s="58" t="s">
        <v>119</v>
      </c>
      <c r="J43" s="58" t="s">
        <v>119</v>
      </c>
      <c r="K43" s="58" t="s">
        <v>119</v>
      </c>
      <c r="L43" s="58" t="s">
        <v>119</v>
      </c>
      <c r="M43" s="58" t="s">
        <v>119</v>
      </c>
      <c r="N43" s="58" t="s">
        <v>119</v>
      </c>
      <c r="O43" s="58" t="s">
        <v>119</v>
      </c>
      <c r="P43" s="59" t="s">
        <v>119</v>
      </c>
      <c r="Q43" s="59" t="s">
        <v>119</v>
      </c>
      <c r="R43" s="59" t="s">
        <v>119</v>
      </c>
      <c r="S43" s="59"/>
      <c r="T43" s="59"/>
      <c r="U43" s="59"/>
      <c r="V43" s="59"/>
      <c r="W43" s="66"/>
      <c r="X43" s="66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CI43" s="63" t="n">
        <f aca="false">COUNTIF(H43:M43,"P")</f>
        <v>1</v>
      </c>
      <c r="CJ43" s="8" t="n">
        <f aca="false">COUNTIF(H43:CH43,"A")</f>
        <v>10</v>
      </c>
      <c r="CK43" s="64" t="n">
        <f aca="false">CI43*100/SUM(CI43+CJ43)</f>
        <v>9.09090909090909</v>
      </c>
    </row>
    <row r="44" customFormat="false" ht="14.95" hidden="false" customHeight="false" outlineLevel="0" collapsed="false">
      <c r="A44" s="51" t="n">
        <v>22</v>
      </c>
      <c r="B44" s="83"/>
      <c r="C44" s="53" t="s">
        <v>164</v>
      </c>
      <c r="D44" s="57" t="s">
        <v>115</v>
      </c>
      <c r="E44" s="55" t="n">
        <v>1730027494</v>
      </c>
      <c r="F44" s="85" t="s">
        <v>165</v>
      </c>
      <c r="G44" s="57" t="s">
        <v>117</v>
      </c>
      <c r="H44" s="58" t="s">
        <v>118</v>
      </c>
      <c r="I44" s="58" t="s">
        <v>118</v>
      </c>
      <c r="J44" s="58" t="s">
        <v>118</v>
      </c>
      <c r="K44" s="58" t="s">
        <v>118</v>
      </c>
      <c r="L44" s="58" t="s">
        <v>119</v>
      </c>
      <c r="M44" s="58" t="s">
        <v>118</v>
      </c>
      <c r="N44" s="58" t="s">
        <v>118</v>
      </c>
      <c r="O44" s="58" t="s">
        <v>118</v>
      </c>
      <c r="P44" s="59" t="s">
        <v>118</v>
      </c>
      <c r="Q44" s="59" t="s">
        <v>118</v>
      </c>
      <c r="R44" s="59" t="s">
        <v>118</v>
      </c>
      <c r="S44" s="59"/>
      <c r="T44" s="59"/>
      <c r="U44" s="59"/>
      <c r="V44" s="59"/>
      <c r="W44" s="66"/>
      <c r="X44" s="66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CI44" s="63" t="n">
        <f aca="false">COUNTIF(H44:M44,"P")</f>
        <v>5</v>
      </c>
      <c r="CJ44" s="8" t="n">
        <f aca="false">COUNTIF(H44:CH44,"A")</f>
        <v>1</v>
      </c>
      <c r="CK44" s="64" t="n">
        <f aca="false">CI44*100/SUM(CI44+CJ44)</f>
        <v>83.3333333333333</v>
      </c>
    </row>
    <row r="45" s="88" customFormat="true" ht="14.95" hidden="false" customHeight="false" outlineLevel="0" collapsed="false">
      <c r="A45" s="51" t="n">
        <v>23</v>
      </c>
      <c r="B45" s="86"/>
      <c r="C45" s="53" t="s">
        <v>166</v>
      </c>
      <c r="D45" s="87" t="s">
        <v>127</v>
      </c>
      <c r="E45" s="88" t="n">
        <v>1689657061</v>
      </c>
      <c r="F45" s="56" t="s">
        <v>167</v>
      </c>
      <c r="G45" s="89" t="s">
        <v>117</v>
      </c>
      <c r="H45" s="58" t="s">
        <v>118</v>
      </c>
      <c r="I45" s="58" t="s">
        <v>119</v>
      </c>
      <c r="J45" s="58" t="s">
        <v>119</v>
      </c>
      <c r="K45" s="58" t="s">
        <v>119</v>
      </c>
      <c r="L45" s="58" t="s">
        <v>119</v>
      </c>
      <c r="M45" s="58" t="s">
        <v>119</v>
      </c>
      <c r="N45" s="58" t="s">
        <v>119</v>
      </c>
      <c r="O45" s="58" t="s">
        <v>119</v>
      </c>
      <c r="P45" s="90" t="s">
        <v>119</v>
      </c>
      <c r="Q45" s="90" t="s">
        <v>119</v>
      </c>
      <c r="R45" s="90" t="s">
        <v>119</v>
      </c>
      <c r="S45" s="90"/>
      <c r="T45" s="90"/>
      <c r="U45" s="90"/>
      <c r="V45" s="90"/>
      <c r="W45" s="89"/>
      <c r="X45" s="89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CI45" s="63" t="n">
        <f aca="false">COUNTIF(H45:M45,"P")</f>
        <v>1</v>
      </c>
      <c r="CJ45" s="8" t="n">
        <f aca="false">COUNTIF(H45:CH45,"A")</f>
        <v>10</v>
      </c>
      <c r="CK45" s="64" t="n">
        <f aca="false">CI45*100/SUM(CI45+CJ45)</f>
        <v>9.09090909090909</v>
      </c>
    </row>
    <row r="46" customFormat="false" ht="14.95" hidden="false" customHeight="false" outlineLevel="0" collapsed="false">
      <c r="A46" s="51" t="n">
        <v>24</v>
      </c>
      <c r="C46" s="53" t="s">
        <v>168</v>
      </c>
      <c r="D46" s="57" t="s">
        <v>127</v>
      </c>
      <c r="E46" s="55" t="n">
        <v>1720495787</v>
      </c>
      <c r="F46" s="56" t="s">
        <v>169</v>
      </c>
      <c r="G46" s="57" t="s">
        <v>117</v>
      </c>
      <c r="H46" s="58" t="s">
        <v>118</v>
      </c>
      <c r="I46" s="58" t="s">
        <v>118</v>
      </c>
      <c r="J46" s="58" t="s">
        <v>118</v>
      </c>
      <c r="K46" s="58" t="s">
        <v>118</v>
      </c>
      <c r="L46" s="58" t="s">
        <v>118</v>
      </c>
      <c r="M46" s="58" t="s">
        <v>118</v>
      </c>
      <c r="N46" s="58" t="s">
        <v>118</v>
      </c>
      <c r="O46" s="58" t="s">
        <v>118</v>
      </c>
      <c r="P46" s="81" t="s">
        <v>118</v>
      </c>
      <c r="Q46" s="81" t="s">
        <v>118</v>
      </c>
      <c r="R46" s="81" t="s">
        <v>118</v>
      </c>
      <c r="S46" s="81"/>
      <c r="T46" s="81"/>
      <c r="U46" s="81"/>
      <c r="V46" s="81"/>
      <c r="W46" s="81"/>
      <c r="X46" s="81"/>
      <c r="CI46" s="63" t="n">
        <f aca="false">COUNTIF(H46:M46,"P")</f>
        <v>6</v>
      </c>
      <c r="CJ46" s="8" t="n">
        <f aca="false">COUNTIF(H46:CH46,"A")</f>
        <v>0</v>
      </c>
      <c r="CK46" s="64" t="n">
        <f aca="false">CI46*100/SUM(CI46+CJ46)</f>
        <v>100</v>
      </c>
    </row>
    <row r="47" customFormat="false" ht="14.95" hidden="false" customHeight="false" outlineLevel="0" collapsed="false">
      <c r="A47" s="51" t="n">
        <v>25</v>
      </c>
      <c r="C47" s="53" t="s">
        <v>170</v>
      </c>
      <c r="D47" s="81" t="s">
        <v>115</v>
      </c>
      <c r="E47" s="53" t="n">
        <v>1670151238</v>
      </c>
      <c r="F47" s="65" t="s">
        <v>171</v>
      </c>
      <c r="G47" s="81" t="s">
        <v>117</v>
      </c>
      <c r="H47" s="58" t="s">
        <v>118</v>
      </c>
      <c r="I47" s="58" t="s">
        <v>118</v>
      </c>
      <c r="J47" s="58" t="s">
        <v>118</v>
      </c>
      <c r="K47" s="58" t="s">
        <v>118</v>
      </c>
      <c r="L47" s="58" t="s">
        <v>118</v>
      </c>
      <c r="M47" s="58" t="s">
        <v>118</v>
      </c>
      <c r="N47" s="58" t="s">
        <v>118</v>
      </c>
      <c r="O47" s="58" t="s">
        <v>118</v>
      </c>
      <c r="P47" s="81" t="s">
        <v>118</v>
      </c>
      <c r="Q47" s="81" t="s">
        <v>118</v>
      </c>
      <c r="R47" s="81" t="s">
        <v>118</v>
      </c>
      <c r="S47" s="81"/>
      <c r="T47" s="81"/>
      <c r="U47" s="81"/>
      <c r="V47" s="81"/>
      <c r="W47" s="81"/>
      <c r="X47" s="81"/>
      <c r="CI47" s="63" t="n">
        <f aca="false">COUNTIF(H47:M47,"P")</f>
        <v>6</v>
      </c>
      <c r="CJ47" s="8" t="n">
        <f aca="false">COUNTIF(H47:CH47,"A")</f>
        <v>0</v>
      </c>
      <c r="CK47" s="64" t="n">
        <f aca="false">CI47*100/SUM(CI47+CJ47)</f>
        <v>100</v>
      </c>
    </row>
    <row r="48" customFormat="false" ht="14.95" hidden="false" customHeight="false" outlineLevel="0" collapsed="false">
      <c r="A48" s="51" t="n">
        <v>26</v>
      </c>
      <c r="C48" s="53" t="s">
        <v>172</v>
      </c>
      <c r="D48" s="81" t="s">
        <v>115</v>
      </c>
      <c r="E48" s="53" t="n">
        <v>1918987105</v>
      </c>
      <c r="F48" s="65" t="s">
        <v>173</v>
      </c>
      <c r="G48" s="81" t="s">
        <v>117</v>
      </c>
      <c r="H48" s="58" t="s">
        <v>119</v>
      </c>
      <c r="I48" s="58" t="s">
        <v>119</v>
      </c>
      <c r="J48" s="58" t="s">
        <v>118</v>
      </c>
      <c r="K48" s="58" t="s">
        <v>118</v>
      </c>
      <c r="L48" s="58" t="s">
        <v>119</v>
      </c>
      <c r="M48" s="58" t="s">
        <v>118</v>
      </c>
      <c r="N48" s="58" t="s">
        <v>119</v>
      </c>
      <c r="O48" s="58" t="s">
        <v>119</v>
      </c>
      <c r="P48" s="81" t="s">
        <v>119</v>
      </c>
      <c r="Q48" s="81" t="s">
        <v>119</v>
      </c>
      <c r="R48" s="81" t="s">
        <v>119</v>
      </c>
      <c r="S48" s="81"/>
      <c r="T48" s="81"/>
      <c r="U48" s="81"/>
      <c r="V48" s="81"/>
      <c r="W48" s="81"/>
      <c r="X48" s="81"/>
      <c r="CI48" s="63" t="n">
        <f aca="false">COUNTIF(H48:M48,"P")</f>
        <v>3</v>
      </c>
      <c r="CJ48" s="8" t="n">
        <f aca="false">COUNTIF(H48:CH48,"A")</f>
        <v>8</v>
      </c>
      <c r="CK48" s="64" t="n">
        <f aca="false">CI48*100/SUM(CI48+CJ48)</f>
        <v>27.2727272727273</v>
      </c>
    </row>
    <row r="49" customFormat="false" ht="14.95" hidden="false" customHeight="false" outlineLevel="0" collapsed="false">
      <c r="A49" s="80" t="n">
        <v>27</v>
      </c>
      <c r="B49" s="92"/>
      <c r="C49" s="53" t="s">
        <v>174</v>
      </c>
      <c r="D49" s="81" t="s">
        <v>115</v>
      </c>
      <c r="E49" s="93" t="n">
        <v>1842868707</v>
      </c>
      <c r="F49" s="65" t="s">
        <v>175</v>
      </c>
      <c r="G49" s="94" t="s">
        <v>117</v>
      </c>
      <c r="H49" s="58" t="s">
        <v>118</v>
      </c>
      <c r="I49" s="95" t="s">
        <v>118</v>
      </c>
      <c r="J49" s="95" t="s">
        <v>118</v>
      </c>
      <c r="K49" s="95" t="s">
        <v>118</v>
      </c>
      <c r="L49" s="95" t="s">
        <v>118</v>
      </c>
      <c r="M49" s="95" t="s">
        <v>118</v>
      </c>
      <c r="N49" s="95" t="s">
        <v>118</v>
      </c>
      <c r="O49" s="95" t="s">
        <v>118</v>
      </c>
      <c r="P49" s="81" t="s">
        <v>118</v>
      </c>
      <c r="Q49" s="81" t="s">
        <v>118</v>
      </c>
      <c r="R49" s="81" t="s">
        <v>118</v>
      </c>
      <c r="S49" s="81"/>
      <c r="T49" s="81"/>
      <c r="U49" s="81"/>
      <c r="V49" s="81"/>
      <c r="W49" s="81"/>
      <c r="X49" s="81"/>
      <c r="CI49" s="63" t="n">
        <f aca="false">COUNTIF(H49:M49,"P")</f>
        <v>6</v>
      </c>
      <c r="CJ49" s="8" t="n">
        <f aca="false">COUNTIF(H49:CH49,"A")</f>
        <v>0</v>
      </c>
      <c r="CK49" s="64" t="n">
        <f aca="false">CI49*100/SUM(CI49+CJ49)</f>
        <v>100</v>
      </c>
    </row>
    <row r="50" customFormat="false" ht="14.95" hidden="false" customHeight="false" outlineLevel="0" collapsed="false">
      <c r="A50" s="51" t="n">
        <v>28</v>
      </c>
      <c r="C50" s="96" t="s">
        <v>176</v>
      </c>
      <c r="D50" s="81" t="s">
        <v>115</v>
      </c>
      <c r="E50" s="53" t="n">
        <v>1680359782</v>
      </c>
      <c r="F50" s="97" t="s">
        <v>177</v>
      </c>
      <c r="G50" s="81" t="s">
        <v>134</v>
      </c>
      <c r="H50" s="58" t="s">
        <v>118</v>
      </c>
      <c r="I50" s="58" t="s">
        <v>118</v>
      </c>
      <c r="J50" s="58" t="s">
        <v>118</v>
      </c>
      <c r="K50" s="58" t="s">
        <v>118</v>
      </c>
      <c r="L50" s="58" t="s">
        <v>118</v>
      </c>
      <c r="M50" s="58" t="s">
        <v>119</v>
      </c>
      <c r="N50" s="58" t="s">
        <v>119</v>
      </c>
      <c r="O50" s="58" t="s">
        <v>119</v>
      </c>
      <c r="P50" s="81" t="s">
        <v>119</v>
      </c>
      <c r="Q50" s="81" t="s">
        <v>119</v>
      </c>
      <c r="R50" s="81" t="s">
        <v>119</v>
      </c>
      <c r="S50" s="81"/>
      <c r="T50" s="81"/>
      <c r="U50" s="81"/>
      <c r="V50" s="81"/>
      <c r="W50" s="81"/>
      <c r="X50" s="81"/>
      <c r="CI50" s="63" t="n">
        <f aca="false">COUNTIF(H50:M50,"P")</f>
        <v>5</v>
      </c>
      <c r="CJ50" s="8" t="n">
        <f aca="false">COUNTIF(H50:CH50,"A")</f>
        <v>6</v>
      </c>
      <c r="CK50" s="64" t="n">
        <f aca="false">CI50*100/SUM(CI50+CJ50)</f>
        <v>45.4545454545455</v>
      </c>
    </row>
    <row r="51" customFormat="false" ht="14.95" hidden="false" customHeight="false" outlineLevel="0" collapsed="false">
      <c r="A51" s="51" t="n">
        <v>29</v>
      </c>
      <c r="C51" s="1" t="s">
        <v>178</v>
      </c>
      <c r="D51" s="81" t="s">
        <v>115</v>
      </c>
      <c r="E51" s="53" t="n">
        <v>1718973035</v>
      </c>
      <c r="F51" s="1" t="s">
        <v>179</v>
      </c>
      <c r="G51" s="81" t="s">
        <v>117</v>
      </c>
      <c r="H51" s="58" t="s">
        <v>118</v>
      </c>
      <c r="I51" s="58" t="s">
        <v>119</v>
      </c>
      <c r="J51" s="58" t="s">
        <v>119</v>
      </c>
      <c r="K51" s="58" t="s">
        <v>119</v>
      </c>
      <c r="L51" s="58" t="s">
        <v>119</v>
      </c>
      <c r="M51" s="58" t="s">
        <v>118</v>
      </c>
      <c r="N51" s="58" t="s">
        <v>118</v>
      </c>
      <c r="O51" s="58" t="s">
        <v>118</v>
      </c>
      <c r="P51" s="81" t="s">
        <v>119</v>
      </c>
      <c r="Q51" s="81" t="s">
        <v>119</v>
      </c>
      <c r="R51" s="81" t="s">
        <v>119</v>
      </c>
      <c r="S51" s="81"/>
      <c r="T51" s="81"/>
      <c r="U51" s="81"/>
      <c r="V51" s="81"/>
      <c r="W51" s="81"/>
      <c r="X51" s="81"/>
      <c r="CI51" s="63" t="n">
        <f aca="false">COUNTIF(H51:M51,"P")</f>
        <v>2</v>
      </c>
      <c r="CJ51" s="8" t="n">
        <f aca="false">COUNTIF(H51:CH51,"A")</f>
        <v>7</v>
      </c>
      <c r="CK51" s="64" t="n">
        <f aca="false">CI51*100/SUM(CI51+CJ51)</f>
        <v>22.2222222222222</v>
      </c>
    </row>
    <row r="52" customFormat="false" ht="14.95" hidden="false" customHeight="false" outlineLevel="0" collapsed="false">
      <c r="A52" s="1" t="n">
        <v>30</v>
      </c>
      <c r="C52" s="1" t="s">
        <v>180</v>
      </c>
      <c r="D52" s="81" t="s">
        <v>115</v>
      </c>
      <c r="E52" s="1" t="n">
        <v>1621171582</v>
      </c>
      <c r="F52" s="1" t="s">
        <v>181</v>
      </c>
      <c r="G52" s="81" t="s">
        <v>117</v>
      </c>
      <c r="H52" s="81" t="s">
        <v>119</v>
      </c>
      <c r="I52" s="81" t="s">
        <v>119</v>
      </c>
      <c r="J52" s="81" t="s">
        <v>119</v>
      </c>
      <c r="K52" s="81" t="s">
        <v>119</v>
      </c>
      <c r="L52" s="81" t="s">
        <v>119</v>
      </c>
      <c r="M52" s="81" t="s">
        <v>119</v>
      </c>
      <c r="N52" s="81" t="s">
        <v>119</v>
      </c>
      <c r="O52" s="81" t="s">
        <v>119</v>
      </c>
      <c r="P52" s="81" t="s">
        <v>119</v>
      </c>
      <c r="Q52" s="81" t="s">
        <v>118</v>
      </c>
      <c r="R52" s="81" t="s">
        <v>118</v>
      </c>
      <c r="S52" s="81"/>
      <c r="T52" s="81"/>
      <c r="U52" s="81"/>
      <c r="V52" s="81"/>
      <c r="W52" s="81"/>
      <c r="X52" s="81"/>
      <c r="CI52" s="63"/>
      <c r="CJ52" s="8"/>
      <c r="CK52" s="64" t="n">
        <f aca="false">AVERAGE(CK19:CK51)</f>
        <v>45.4698500153046</v>
      </c>
    </row>
    <row r="53" customFormat="false" ht="13.8" hidden="false" customHeight="false" outlineLevel="0" collapsed="false">
      <c r="G53" s="66"/>
      <c r="H53" s="66" t="n">
        <f aca="false">(COUNTIF(H19:H52,"p")/34)*100</f>
        <v>94.1176470588235</v>
      </c>
      <c r="I53" s="66" t="n">
        <f aca="false">(COUNTIF(I19:I52,"p")/30)*100</f>
        <v>66.6666666666667</v>
      </c>
      <c r="J53" s="66" t="n">
        <f aca="false">(COUNTIF(J19:J52,"p")/30)*100</f>
        <v>56.6666666666667</v>
      </c>
      <c r="K53" s="66" t="n">
        <f aca="false">(COUNTIF(K19:K52,"p")/30)*100</f>
        <v>63.3333333333333</v>
      </c>
      <c r="L53" s="66" t="n">
        <f aca="false">(COUNTIF(L19:L52,"p")/30)*100</f>
        <v>46.6666666666667</v>
      </c>
      <c r="M53" s="66" t="n">
        <f aca="false">(COUNTIF(M19:M52,"p")/26)*100</f>
        <v>42.3076923076923</v>
      </c>
      <c r="N53" s="66" t="n">
        <f aca="false">(COUNTIF(N19:N52,"p")/26)*100</f>
        <v>34.6153846153846</v>
      </c>
      <c r="O53" s="66" t="n">
        <f aca="false">(COUNTIF(O19:O52,"p")/26)*100</f>
        <v>30.7692307692308</v>
      </c>
      <c r="P53" s="66" t="n">
        <f aca="false">(COUNTIF(P19:P52,"p")/26)*100</f>
        <v>26.9230769230769</v>
      </c>
      <c r="Q53" s="66" t="n">
        <f aca="false">(COUNTIF(Q19:Q52,"p")/26)*100</f>
        <v>26.9230769230769</v>
      </c>
      <c r="R53" s="66" t="n">
        <f aca="false">(COUNTIF(R19:R52,"p")/26)*100</f>
        <v>26.9230769230769</v>
      </c>
      <c r="S53" s="66" t="n">
        <f aca="false">(COUNTIF(S19:S52,"p")/26)*100</f>
        <v>0</v>
      </c>
      <c r="T53" s="81"/>
      <c r="U53" s="81"/>
      <c r="V53" s="81"/>
      <c r="W53" s="81"/>
      <c r="X53" s="81"/>
      <c r="CI53" s="63"/>
      <c r="CJ53" s="8"/>
      <c r="CK53" s="64"/>
    </row>
    <row r="54" customFormat="false" ht="13.8" hidden="false" customHeight="false" outlineLevel="0" collapsed="false"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CI54" s="63"/>
      <c r="CJ54" s="8"/>
      <c r="CK54" s="64"/>
    </row>
    <row r="55" customFormat="false" ht="13.8" hidden="false" customHeight="false" outlineLevel="0" collapsed="false">
      <c r="G55" s="81"/>
      <c r="CI55" s="63"/>
      <c r="CJ55" s="8"/>
      <c r="CK55" s="64"/>
    </row>
    <row r="56" customFormat="false" ht="13.8" hidden="false" customHeight="false" outlineLevel="0" collapsed="false">
      <c r="G56" s="81"/>
      <c r="CI56" s="63"/>
      <c r="CJ56" s="8"/>
      <c r="CK56" s="64"/>
    </row>
    <row r="57" customFormat="false" ht="13.8" hidden="false" customHeight="false" outlineLevel="0" collapsed="false">
      <c r="G57" s="81"/>
      <c r="CI57" s="63"/>
      <c r="CJ57" s="8"/>
      <c r="CK57" s="64"/>
    </row>
    <row r="58" customFormat="false" ht="13.8" hidden="false" customHeight="false" outlineLevel="0" collapsed="false">
      <c r="G58" s="81"/>
      <c r="CI58" s="63"/>
      <c r="CJ58" s="8"/>
      <c r="CK58" s="64"/>
    </row>
    <row r="59" customFormat="false" ht="13.8" hidden="false" customHeight="false" outlineLevel="0" collapsed="false">
      <c r="G59" s="81"/>
      <c r="CI59" s="63"/>
      <c r="CJ59" s="8"/>
      <c r="CK59" s="64"/>
    </row>
    <row r="60" customFormat="false" ht="13.8" hidden="false" customHeight="false" outlineLevel="0" collapsed="false">
      <c r="G60" s="81"/>
      <c r="CI60" s="63"/>
      <c r="CJ60" s="8"/>
    </row>
    <row r="61" customFormat="false" ht="13.8" hidden="false" customHeight="false" outlineLevel="0" collapsed="false">
      <c r="G61" s="81"/>
      <c r="CJ61" s="8"/>
    </row>
  </sheetData>
  <mergeCells count="12">
    <mergeCell ref="D5:E5"/>
    <mergeCell ref="D6:E6"/>
    <mergeCell ref="C7:C9"/>
    <mergeCell ref="D7:E7"/>
    <mergeCell ref="F7:G7"/>
    <mergeCell ref="B11:D11"/>
    <mergeCell ref="B12:C12"/>
    <mergeCell ref="B13:C13"/>
    <mergeCell ref="A15:C17"/>
    <mergeCell ref="CI15:CI18"/>
    <mergeCell ref="CJ15:CJ18"/>
    <mergeCell ref="CK15:CK18"/>
  </mergeCells>
  <hyperlinks>
    <hyperlink ref="F19" r:id="rId1" display="sakibahmad24@gmail.com"/>
    <hyperlink ref="F20" r:id="rId2" display="shanilhossain2609@gmail.com"/>
    <hyperlink ref="F21" r:id="rId3" display="safkat.33@gmail.com"/>
    <hyperlink ref="F22" r:id="rId4" display="samiur1993@gmail.com"/>
    <hyperlink ref="F23" r:id="rId5" display="shwepaingchy@gmail.com"/>
    <hyperlink ref="F24" r:id="rId6" display="abir.tanvir94@gmail.com"/>
    <hyperlink ref="F25" r:id="rId7" display="ratedraihanur@gmail.com"/>
    <hyperlink ref="F26" r:id="rId8" display="shwepaingchy@gmail.com"/>
    <hyperlink ref="F27" r:id="rId9" display="abir.tanvir94@gmail.com"/>
    <hyperlink ref="F28" r:id="rId10" display="ratedraihanur@gmail.com"/>
    <hyperlink ref="F29" r:id="rId11" display="ayatullah7@gmail.com"/>
    <hyperlink ref="F30" r:id="rId12" display="nsu.shamim@gmail.com"/>
    <hyperlink ref="F31" r:id="rId13" display="gazifaraz@gmail.com"/>
    <hyperlink ref="F32" r:id="rId14" display="lithen41@gmail.com"/>
    <hyperlink ref="F33" r:id="rId15" display="lithen41@gmail.com"/>
    <hyperlink ref="F34" r:id="rId16" display="mdbelal1234@gmail.com"/>
    <hyperlink ref="F35" r:id="rId17" display="minhaz.ahmmed@northsouth.edu"/>
    <hyperlink ref="F36" r:id="rId18" display="tanvir_ahamed@hotmail.com"/>
    <hyperlink ref="F37" r:id="rId19" display="sourov.ariful@gmail.com"/>
    <hyperlink ref="F38" r:id="rId20" display="d.selina2017@gmail.com"/>
    <hyperlink ref="F39" r:id="rId21" display="evilzzthr0at@yahoo.com"/>
    <hyperlink ref="F40" r:id="rId22" display="shantor49@gmail.com"/>
    <hyperlink ref="F41" r:id="rId23" display="naima.bristy@northsouth.edu"/>
    <hyperlink ref="F42" r:id="rId24" display="far.rony@yahoo.com"/>
    <hyperlink ref="F43" r:id="rId25" display="fahim7faiaz@gmail.com"/>
    <hyperlink ref="F44" r:id="rId26" display="nazmul.hossain@northsouth.edu"/>
    <hyperlink ref="F45" r:id="rId27" display="f.tasnim3@gmail.com"/>
    <hyperlink ref="F46" r:id="rId28" display="sabrinmohona89@gmail.com"/>
    <hyperlink ref="F47" r:id="rId29" display="shuvroshopno@gmail.com"/>
    <hyperlink ref="F48" r:id="rId30" display="prantoran@gmail.com"/>
    <hyperlink ref="F49" r:id="rId31" display="abir.roy@northsouth.edu"/>
    <hyperlink ref="F50" r:id="rId32" display="reduanul.bari@northsouth.edu"/>
    <hyperlink ref="F51" r:id="rId33" display="alimuzzamanprince@gmail.com"/>
    <hyperlink ref="F52" r:id="rId34" display="saadmanshahi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5" min="1" style="0" width="8.57085020242915"/>
    <col collapsed="false" hidden="false" max="6" min="6" style="0" width="13.2834008097166"/>
    <col collapsed="false" hidden="false" max="1025" min="7" style="0" width="8.57085020242915"/>
  </cols>
  <sheetData>
    <row r="1" customFormat="false" ht="15" hidden="false" customHeight="false" outlineLevel="0" collapsed="false">
      <c r="A1" s="0" t="n">
        <v>11</v>
      </c>
    </row>
    <row r="2" customFormat="false" ht="15" hidden="false" customHeight="false" outlineLevel="0" collapsed="false">
      <c r="A2" s="0" t="n">
        <v>22</v>
      </c>
    </row>
    <row r="3" customFormat="false" ht="15" hidden="false" customHeight="false" outlineLevel="0" collapsed="false">
      <c r="A3" s="0" t="n">
        <v>33</v>
      </c>
    </row>
    <row r="4" customFormat="false" ht="15" hidden="false" customHeight="false" outlineLevel="0" collapsed="false">
      <c r="A4" s="0" t="n">
        <v>44</v>
      </c>
    </row>
    <row r="5" customFormat="false" ht="15" hidden="false" customHeight="false" outlineLevel="0" collapsed="false">
      <c r="A5" s="0" t="n">
        <v>55</v>
      </c>
    </row>
    <row r="7" customFormat="false" ht="15" hidden="false" customHeight="false" outlineLevel="0" collapsed="false">
      <c r="A7" s="0" t="e">
        <f aca="false">avg(A1:A5)</f>
        <v>#NAME?</v>
      </c>
    </row>
    <row r="9" customFormat="false" ht="15" hidden="false" customHeight="false" outlineLevel="0" collapsed="false">
      <c r="F9" s="0" t="n">
        <f aca="false">30/0.33</f>
        <v>90.9090909090909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2016-03-29T21:15:00Z</dcterms:created>
  <dc:creator>Cool</dc:creator>
  <dc:description/>
  <dc:language>en-IN</dc:language>
  <cp:lastModifiedBy/>
  <cp:lastPrinted>2017-02-15T17:55:56Z</cp:lastPrinted>
  <dcterms:modified xsi:type="dcterms:W3CDTF">2017-03-18T23:20:13Z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